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0" yWindow="0" windowWidth="10728" windowHeight="7068"/>
  </bookViews>
  <sheets>
    <sheet name="Pell Grants_2-2021" sheetId="1" r:id="rId1"/>
  </sheets>
  <definedNames>
    <definedName name="_xlnm.Print_Area" localSheetId="0">'Pell Grants_2-2021'!$B$3:$Q$92</definedName>
    <definedName name="_xlnm.Print_Titles" localSheetId="0">'Pell Grants_2-2021'!$3:$7</definedName>
    <definedName name="Z_5975234C_A7DF_4D39_B3C0_5B4DB450D67E_.wvu.PrintArea" localSheetId="0" hidden="1">'Pell Grants_2-2021'!$B$3:$Q$93</definedName>
  </definedNames>
  <calcPr calcId="162913"/>
  <customWorkbookViews>
    <customWorkbookView name="Ann Futrell - Personal View" guid="{5975234C-A7DF-4D39-B3C0-5B4DB450D67E}" mergeInterval="0" personalView="1" maximized="1" xWindow="-8" yWindow="-8" windowWidth="1456" windowHeight="876" activeSheetId="1"/>
  </customWorkbookViews>
</workbook>
</file>

<file path=xl/calcChain.xml><?xml version="1.0" encoding="utf-8"?>
<calcChain xmlns="http://schemas.openxmlformats.org/spreadsheetml/2006/main">
  <c r="P45" i="1" l="1"/>
  <c r="F52" i="1" l="1"/>
  <c r="G52" i="1" s="1"/>
  <c r="H52" i="1" s="1"/>
  <c r="I52" i="1" s="1"/>
  <c r="J52" i="1" s="1"/>
  <c r="K52" i="1" s="1"/>
  <c r="L52" i="1" s="1"/>
  <c r="M52" i="1" s="1"/>
  <c r="N52" i="1" s="1"/>
  <c r="O52" i="1" s="1"/>
  <c r="P46" i="1" l="1"/>
  <c r="Q45" i="1"/>
  <c r="Q46" i="1"/>
  <c r="P47" i="1"/>
  <c r="Q47" i="1"/>
  <c r="Q44" i="1"/>
  <c r="P44" i="1"/>
  <c r="E37" i="1"/>
  <c r="G40" i="1" l="1"/>
  <c r="H40" i="1" s="1"/>
  <c r="I40" i="1" s="1"/>
  <c r="J40" i="1" s="1"/>
  <c r="K40" i="1" s="1"/>
  <c r="L40" i="1" s="1"/>
  <c r="M40" i="1" s="1"/>
  <c r="N40" i="1" s="1"/>
  <c r="O40" i="1" s="1"/>
  <c r="P80" i="1" l="1"/>
  <c r="Q80" i="1"/>
  <c r="P42" i="1"/>
  <c r="Q42" i="1"/>
  <c r="Q11" i="1" l="1"/>
  <c r="P11" i="1"/>
  <c r="F9" i="1" l="1"/>
  <c r="G9" i="1" l="1"/>
  <c r="H9" i="1" s="1"/>
  <c r="I9" i="1" s="1"/>
  <c r="J9" i="1" s="1"/>
  <c r="K9" i="1" s="1"/>
  <c r="L9" i="1" s="1"/>
  <c r="M9" i="1" s="1"/>
  <c r="N9" i="1" s="1"/>
  <c r="O9" i="1" s="1"/>
</calcChain>
</file>

<file path=xl/sharedStrings.xml><?xml version="1.0" encoding="utf-8"?>
<sst xmlns="http://schemas.openxmlformats.org/spreadsheetml/2006/main" count="100" uniqueCount="71">
  <si>
    <t/>
  </si>
  <si>
    <t>a.</t>
  </si>
  <si>
    <t>b.</t>
  </si>
  <si>
    <t>c.</t>
  </si>
  <si>
    <t>Congressional Budget Office</t>
  </si>
  <si>
    <t>Baseline Projections</t>
  </si>
  <si>
    <t>Pell Grant Program</t>
  </si>
  <si>
    <t>n.a.</t>
  </si>
  <si>
    <t>BUDGET INFORMATION</t>
  </si>
  <si>
    <t>Estimated Outlays</t>
  </si>
  <si>
    <r>
      <t>Amount and Source of Additional Funding</t>
    </r>
    <r>
      <rPr>
        <b/>
        <vertAlign val="superscript"/>
        <sz val="11"/>
        <rFont val="Calibri"/>
        <family val="2"/>
        <scheme val="minor"/>
      </rPr>
      <t>b</t>
    </r>
  </si>
  <si>
    <t>Healthcare and Education Reconciliation Act of 2010</t>
  </si>
  <si>
    <t>DoD and Full-Year Continuing Resolution Appropriations Act of 2011</t>
  </si>
  <si>
    <t>Budget Control Act of 2011</t>
  </si>
  <si>
    <t>Consolidated Appropriations Act, 2012</t>
  </si>
  <si>
    <t>Consolidated Appropriations Act, 2017</t>
  </si>
  <si>
    <t>Consolidated Appropriations Act, 2019</t>
  </si>
  <si>
    <t>FUTURE Act, 2019</t>
  </si>
  <si>
    <t>Previous Year Shortfall (-) or Surplus</t>
  </si>
  <si>
    <t>Estimated Program Costs</t>
  </si>
  <si>
    <r>
      <t>Estimated Cumulative Surplus, 2006 to 2021</t>
    </r>
    <r>
      <rPr>
        <vertAlign val="superscript"/>
        <sz val="11"/>
        <rFont val="Calibri"/>
        <family val="2"/>
        <scheme val="minor"/>
      </rPr>
      <t>e</t>
    </r>
  </si>
  <si>
    <r>
      <t>Mandatory-for-Discretionary Budget Authority</t>
    </r>
    <r>
      <rPr>
        <vertAlign val="superscript"/>
        <sz val="11"/>
        <rFont val="Calibri"/>
        <family val="2"/>
        <scheme val="minor"/>
      </rPr>
      <t>f</t>
    </r>
  </si>
  <si>
    <t>Total for Mandatory Pell Grant Add-On</t>
  </si>
  <si>
    <t>2022-2026</t>
  </si>
  <si>
    <t>2022-2031</t>
  </si>
  <si>
    <t>Budget authority in millions of dollars, by fiscal year</t>
  </si>
  <si>
    <t>February 2021</t>
  </si>
  <si>
    <t>Total Maximum Award (Dollars)</t>
  </si>
  <si>
    <t>Further Consolidated Appropriations Act, 2020</t>
  </si>
  <si>
    <t>d.</t>
  </si>
  <si>
    <t>e.</t>
  </si>
  <si>
    <t>f.</t>
  </si>
  <si>
    <t>g.</t>
  </si>
  <si>
    <t>h.</t>
  </si>
  <si>
    <t xml:space="preserve">Includes rescissions. For fiscal year 2021, the Congress appropriated $22.5 billion and rescinded $500 million. </t>
  </si>
  <si>
    <t>Most of the additional budget authority provided to support the discretionary program is classified as mandatory. Beginning in 2011, the total amount of additional funding can be found in section 401(b)7(A)(iv) of the Higher Education Act of 1965. That budget authority is used to augment the funding provided in annual appropriations for the discretionary Pell grant program.</t>
  </si>
  <si>
    <t>The cumulative shortfall or surplus in budget authority is calculated under the Pell scoring rule, as specified in section 406 of the 2006 budget resolution (H. Con. Res. 95).</t>
  </si>
  <si>
    <t xml:space="preserve">The cumulative shortfall or surplus in budget authority is calculated under the Pell scoring rule, as specified in section 406 of the 2006 budget resolution (H. Con. Res. 95). </t>
  </si>
  <si>
    <t>Mandatory budget authority available to supplement funding for the discretionary portion of the Pell grant program, as provided in section 401(b)7(A)(iv) of the Higher Education Act of 1965.</t>
  </si>
  <si>
    <t>Estimated budget authority needed to support a maximum award of $5,435 under the Pell scoring rule, as specified in section 406 of the 2006 budget resolution (H. Con. Res. 95).</t>
  </si>
  <si>
    <r>
      <t>Total Additional Budget Authority Needed</t>
    </r>
    <r>
      <rPr>
        <b/>
        <vertAlign val="superscript"/>
        <sz val="11"/>
        <rFont val="Calibri"/>
        <family val="2"/>
        <scheme val="minor"/>
      </rPr>
      <t>g</t>
    </r>
  </si>
  <si>
    <r>
      <t>Assumed Discretionary Maximum Award (Dollars)</t>
    </r>
    <r>
      <rPr>
        <vertAlign val="superscript"/>
        <sz val="11"/>
        <rFont val="Calibri"/>
        <family val="2"/>
        <scheme val="minor"/>
      </rPr>
      <t>d</t>
    </r>
  </si>
  <si>
    <r>
      <t>Mandatory Add-On Award (Dollars)</t>
    </r>
    <r>
      <rPr>
        <vertAlign val="superscript"/>
        <sz val="11"/>
        <rFont val="Calibri"/>
        <family val="2"/>
        <scheme val="minor"/>
      </rPr>
      <t>h</t>
    </r>
  </si>
  <si>
    <t>Consolidated Appropriations Act, 2021</t>
  </si>
  <si>
    <r>
      <t>Estimated Program Cost for $5,435 Maximum Award</t>
    </r>
    <r>
      <rPr>
        <vertAlign val="superscript"/>
        <sz val="11"/>
        <rFont val="Calibri"/>
        <family val="2"/>
        <scheme val="minor"/>
      </rPr>
      <t>d</t>
    </r>
  </si>
  <si>
    <r>
      <t>Regular Discretionary Appropriation</t>
    </r>
    <r>
      <rPr>
        <b/>
        <vertAlign val="superscript"/>
        <sz val="11"/>
        <rFont val="Calibri"/>
        <family val="2"/>
        <scheme val="minor"/>
      </rPr>
      <t xml:space="preserve">a </t>
    </r>
  </si>
  <si>
    <t xml:space="preserve">    Total Budget Authority for Discretionary Program</t>
  </si>
  <si>
    <t xml:space="preserve">    Total Available Budget Authority</t>
  </si>
  <si>
    <r>
      <t xml:space="preserve">    Cumulative Shortfall (-) or Surplus</t>
    </r>
    <r>
      <rPr>
        <vertAlign val="superscript"/>
        <sz val="11"/>
        <rFont val="Calibri"/>
        <family val="2"/>
        <scheme val="minor"/>
      </rPr>
      <t>c</t>
    </r>
  </si>
  <si>
    <t>and Other Available Funding</t>
  </si>
  <si>
    <t>Mandatory Pell Grant Program Costs</t>
  </si>
  <si>
    <t>Total Pell Grant Program</t>
  </si>
  <si>
    <t>Total Projected Recipients (Thousands of people)</t>
  </si>
  <si>
    <t>Estimated Surplus Entering Fiscal Year 2022</t>
  </si>
  <si>
    <t xml:space="preserve">Budget Authority Needed to Support a Maximum Award of $5,435 </t>
  </si>
  <si>
    <t>Components may not sum to totals because of rounding; n.a. = not applicable; DoD = Department of Defense; HHS = Department of Health and Human Services.</t>
  </si>
  <si>
    <t>Labor, HHS, Education Appropriations Act, 2019</t>
  </si>
  <si>
    <t>Discretionary Pell Grant Program Costs</t>
  </si>
  <si>
    <t xml:space="preserve">Under current law, the amount of the mandatory add-on for each year over the 2021-2031 period is the same as the amount in award year 2017-2018, which was published by the Department of Education in a Dear Colleague Letter on October 18, 2016. </t>
  </si>
  <si>
    <t xml:space="preserve">Total for Discretionary Pell Grants </t>
  </si>
  <si>
    <t xml:space="preserve">Total Spending for Pell Grants </t>
  </si>
  <si>
    <t>Millions of dollars</t>
  </si>
  <si>
    <t>Historical Pell Grant Funding and Program Costs (2011 to 2021)</t>
  </si>
  <si>
    <t>Discretionary, Mandatory, and Total Program Costs</t>
  </si>
  <si>
    <t>-</t>
  </si>
  <si>
    <r>
      <t xml:space="preserve">Supplemental Data for </t>
    </r>
    <r>
      <rPr>
        <i/>
        <sz val="14"/>
        <color rgb="FF002060"/>
        <rFont val="Calibri"/>
        <family val="2"/>
        <scheme val="minor"/>
      </rPr>
      <t>The Budget and Economic Outlook: 2021 to 2031</t>
    </r>
    <r>
      <rPr>
        <sz val="14"/>
        <color rgb="FF002060"/>
        <rFont val="Calibri"/>
        <family val="2"/>
        <scheme val="minor"/>
      </rPr>
      <t xml:space="preserve"> </t>
    </r>
  </si>
  <si>
    <t>2021-2026</t>
  </si>
  <si>
    <t>2021-2031</t>
  </si>
  <si>
    <t>n.a</t>
  </si>
  <si>
    <t xml:space="preserve">Program costs include changes to student aid eligibility in PL116-260, the Consolidated Appropriations Act of 2021, most of which will take effect in 2023. </t>
  </si>
  <si>
    <t xml:space="preserve">The Pell grant program is primarily a discretionary program, with an annual appropriation supporting a maximum award set in the annual appropriation act. In the most recently enacted appropriation act, the maximum award was set at $5,435. Estimated discretionary program costs assume a $5,435 award through 2031.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</si>
</sst>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mmmm\ d\,\ yyyy;@"/>
    <numFmt numFmtId="165" formatCode="0.0"/>
    <numFmt numFmtId="166" formatCode="###.\ "/>
  </numFmts>
  <fonts count="16" x14ac:knownFonts="1">
    <font>
      <sz val="11"/>
      <color theme="1"/>
      <name val="Calibri"/>
      <family val="2"/>
      <scheme val="minor"/>
    </font>
    <font>
      <b/>
      <sz val="14"/>
      <name val="Calibri"/>
      <family val="2"/>
      <scheme val="minor"/>
    </font>
    <font>
      <sz val="14"/>
      <name val="Calibri"/>
      <family val="2"/>
      <scheme val="minor"/>
    </font>
    <font>
      <sz val="11"/>
      <name val="Calibri"/>
      <family val="2"/>
      <scheme val="minor"/>
    </font>
    <font>
      <b/>
      <sz val="11"/>
      <name val="Calibri"/>
      <family val="2"/>
      <scheme val="minor"/>
    </font>
    <font>
      <b/>
      <vertAlign val="superscript"/>
      <sz val="11"/>
      <name val="Calibri"/>
      <family val="2"/>
      <scheme val="minor"/>
    </font>
    <font>
      <vertAlign val="superscript"/>
      <sz val="11"/>
      <name val="Calibri"/>
      <family val="2"/>
      <scheme val="minor"/>
    </font>
    <font>
      <sz val="10"/>
      <name val="Times New Roman"/>
      <family val="1"/>
    </font>
    <font>
      <i/>
      <sz val="10"/>
      <name val="Calibri"/>
      <family val="2"/>
    </font>
    <font>
      <i/>
      <sz val="11"/>
      <name val="Calibri"/>
      <family val="2"/>
      <scheme val="minor"/>
    </font>
    <font>
      <b/>
      <u/>
      <sz val="11"/>
      <name val="Calibri"/>
      <family val="2"/>
      <scheme val="minor"/>
    </font>
    <font>
      <u/>
      <sz val="11"/>
      <name val="Calibri"/>
      <family val="2"/>
      <scheme val="minor"/>
    </font>
    <font>
      <b/>
      <sz val="14"/>
      <color rgb="FF002060"/>
      <name val="Calibri"/>
      <family val="2"/>
      <scheme val="minor"/>
    </font>
    <font>
      <sz val="14"/>
      <color rgb="FF002060"/>
      <name val="Calibri"/>
      <family val="2"/>
      <scheme val="minor"/>
    </font>
    <font>
      <i/>
      <sz val="14"/>
      <color rgb="FF002060"/>
      <name val="Calibri"/>
      <family val="2"/>
      <scheme val="minor"/>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3">
    <xf numFmtId="0" fontId="0" fillId="0" borderId="0"/>
    <xf numFmtId="0" fontId="7" fillId="0" borderId="0"/>
    <xf numFmtId="43" fontId="15" fillId="0" borderId="0" applyFont="0" applyFill="0" applyBorder="0" applyAlignment="0" applyProtection="0"/>
  </cellStyleXfs>
  <cellXfs count="92">
    <xf numFmtId="0" fontId="0" fillId="0" borderId="0" xfId="0"/>
    <xf numFmtId="0" fontId="2" fillId="3" borderId="0" xfId="0" applyFont="1" applyFill="1" applyBorder="1" applyAlignment="1">
      <alignment vertical="center"/>
    </xf>
    <xf numFmtId="0" fontId="1" fillId="3" borderId="0" xfId="0" applyFont="1" applyFill="1" applyBorder="1" applyAlignment="1">
      <alignment horizontal="left" vertical="center"/>
    </xf>
    <xf numFmtId="0" fontId="2" fillId="3" borderId="0" xfId="0" applyFont="1" applyFill="1" applyBorder="1"/>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right" wrapText="1"/>
    </xf>
    <xf numFmtId="0" fontId="3" fillId="2" borderId="0" xfId="0" applyFont="1" applyFill="1" applyAlignment="1">
      <alignment vertical="top"/>
    </xf>
    <xf numFmtId="0" fontId="3" fillId="4" borderId="0" xfId="0" applyFont="1" applyFill="1" applyAlignment="1">
      <alignment vertical="top"/>
    </xf>
    <xf numFmtId="3" fontId="4" fillId="4" borderId="0" xfId="0" applyNumberFormat="1" applyFont="1" applyFill="1" applyAlignment="1">
      <alignment vertical="top"/>
    </xf>
    <xf numFmtId="166" fontId="4" fillId="2" borderId="0" xfId="0" applyNumberFormat="1" applyFont="1" applyFill="1" applyAlignment="1">
      <alignment horizontal="left" vertical="top"/>
    </xf>
    <xf numFmtId="165" fontId="3" fillId="2" borderId="0" xfId="0" applyNumberFormat="1" applyFont="1" applyFill="1" applyAlignment="1">
      <alignment horizontal="left" vertical="top" wrapText="1"/>
    </xf>
    <xf numFmtId="3" fontId="3" fillId="2" borderId="0" xfId="0" applyNumberFormat="1" applyFont="1" applyFill="1" applyBorder="1" applyAlignment="1">
      <alignment horizontal="right"/>
    </xf>
    <xf numFmtId="3" fontId="3" fillId="4" borderId="0" xfId="0" applyNumberFormat="1" applyFont="1" applyFill="1" applyBorder="1" applyAlignment="1">
      <alignment horizontal="right"/>
    </xf>
    <xf numFmtId="166" fontId="3" fillId="2" borderId="0" xfId="0" applyNumberFormat="1" applyFont="1" applyFill="1" applyAlignment="1">
      <alignment horizontal="right" vertical="top"/>
    </xf>
    <xf numFmtId="3" fontId="4" fillId="2" borderId="0" xfId="0" applyNumberFormat="1" applyFont="1" applyFill="1" applyAlignment="1">
      <alignment vertical="top"/>
    </xf>
    <xf numFmtId="166" fontId="3" fillId="2" borderId="0" xfId="0" applyNumberFormat="1" applyFont="1" applyFill="1" applyAlignment="1">
      <alignment horizontal="left" vertical="top"/>
    </xf>
    <xf numFmtId="165" fontId="3" fillId="2" borderId="0" xfId="0" applyNumberFormat="1" applyFont="1" applyFill="1" applyBorder="1" applyAlignment="1">
      <alignment vertical="top"/>
    </xf>
    <xf numFmtId="165" fontId="3" fillId="2" borderId="0" xfId="0" applyNumberFormat="1" applyFont="1" applyFill="1" applyBorder="1" applyAlignment="1">
      <alignment horizontal="right" indent="1"/>
    </xf>
    <xf numFmtId="3" fontId="3" fillId="2" borderId="0" xfId="0" applyNumberFormat="1" applyFont="1" applyFill="1" applyAlignment="1">
      <alignment vertical="top" wrapText="1"/>
    </xf>
    <xf numFmtId="3" fontId="3" fillId="2" borderId="0" xfId="0" applyNumberFormat="1" applyFont="1" applyFill="1" applyAlignment="1">
      <alignment vertical="top"/>
    </xf>
    <xf numFmtId="0" fontId="4" fillId="2" borderId="0" xfId="0" applyFont="1" applyFill="1" applyBorder="1" applyAlignment="1">
      <alignment horizontal="right" vertical="top" wrapText="1"/>
    </xf>
    <xf numFmtId="0" fontId="2" fillId="2" borderId="0" xfId="0" applyFont="1" applyFill="1" applyBorder="1" applyAlignment="1">
      <alignment vertical="center"/>
    </xf>
    <xf numFmtId="3" fontId="4" fillId="2" borderId="0" xfId="0" applyNumberFormat="1" applyFont="1" applyFill="1" applyAlignment="1">
      <alignment horizontal="centerContinuous" vertical="top"/>
    </xf>
    <xf numFmtId="3" fontId="4" fillId="2" borderId="0" xfId="0" applyNumberFormat="1" applyFont="1" applyFill="1" applyBorder="1" applyAlignment="1">
      <alignment horizontal="left"/>
    </xf>
    <xf numFmtId="3" fontId="3" fillId="0" borderId="0" xfId="0" applyNumberFormat="1" applyFont="1" applyFill="1" applyBorder="1" applyAlignment="1">
      <alignment horizontal="right"/>
    </xf>
    <xf numFmtId="165" fontId="3" fillId="2" borderId="0" xfId="0" applyNumberFormat="1" applyFont="1" applyFill="1" applyBorder="1" applyAlignment="1">
      <alignment horizontal="left" vertical="top"/>
    </xf>
    <xf numFmtId="165" fontId="3"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lef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0" xfId="0" applyFont="1" applyFill="1" applyBorder="1" applyAlignment="1">
      <alignment horizontal="right" wrapText="1"/>
    </xf>
    <xf numFmtId="3" fontId="4" fillId="2" borderId="2" xfId="0" applyNumberFormat="1" applyFont="1" applyFill="1" applyBorder="1" applyAlignment="1">
      <alignment vertical="top"/>
    </xf>
    <xf numFmtId="3" fontId="4" fillId="2" borderId="2" xfId="0" applyNumberFormat="1" applyFont="1" applyFill="1" applyBorder="1" applyAlignment="1">
      <alignment horizontal="centerContinuous" vertical="top"/>
    </xf>
    <xf numFmtId="3" fontId="4" fillId="4" borderId="2" xfId="0" applyNumberFormat="1" applyFont="1" applyFill="1" applyBorder="1" applyAlignment="1">
      <alignment vertical="top"/>
    </xf>
    <xf numFmtId="3" fontId="4" fillId="2" borderId="0" xfId="0" applyNumberFormat="1" applyFont="1" applyFill="1" applyBorder="1" applyAlignment="1">
      <alignment vertical="top"/>
    </xf>
    <xf numFmtId="3" fontId="4" fillId="2" borderId="0" xfId="0" applyNumberFormat="1" applyFont="1" applyFill="1" applyBorder="1" applyAlignment="1">
      <alignment horizontal="centerContinuous" vertical="top"/>
    </xf>
    <xf numFmtId="3" fontId="4" fillId="4" borderId="0" xfId="0" applyNumberFormat="1" applyFont="1" applyFill="1" applyBorder="1" applyAlignment="1">
      <alignment vertical="top"/>
    </xf>
    <xf numFmtId="3" fontId="3" fillId="2" borderId="0" xfId="0" applyNumberFormat="1" applyFont="1" applyFill="1" applyAlignment="1">
      <alignment horizontal="left" vertical="top" indent="1"/>
    </xf>
    <xf numFmtId="3" fontId="4" fillId="2" borderId="0" xfId="0" applyNumberFormat="1" applyFont="1" applyFill="1" applyAlignment="1">
      <alignment horizontal="left" vertical="top"/>
    </xf>
    <xf numFmtId="3" fontId="3" fillId="2" borderId="0" xfId="0" applyNumberFormat="1" applyFont="1" applyFill="1" applyBorder="1" applyAlignment="1">
      <alignment horizontal="left" indent="1"/>
    </xf>
    <xf numFmtId="0" fontId="3" fillId="2" borderId="0" xfId="0" applyFont="1" applyFill="1"/>
    <xf numFmtId="165" fontId="3" fillId="2" borderId="0" xfId="0" applyNumberFormat="1" applyFont="1" applyFill="1" applyBorder="1" applyAlignment="1">
      <alignment horizontal="left"/>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164" fontId="2" fillId="2" borderId="0" xfId="0" applyNumberFormat="1" applyFont="1" applyFill="1" applyBorder="1" applyAlignment="1">
      <alignment horizontal="right" vertical="center"/>
    </xf>
    <xf numFmtId="3" fontId="3" fillId="2" borderId="0" xfId="0" applyNumberFormat="1" applyFont="1" applyFill="1" applyAlignment="1">
      <alignment horizontal="centerContinuous" vertical="top"/>
    </xf>
    <xf numFmtId="3" fontId="4" fillId="2" borderId="0" xfId="0" applyNumberFormat="1" applyFont="1" applyFill="1" applyAlignment="1"/>
    <xf numFmtId="0" fontId="8" fillId="0" borderId="0" xfId="0" applyFont="1" applyAlignment="1">
      <alignment horizontal="left"/>
    </xf>
    <xf numFmtId="0" fontId="3" fillId="0" borderId="0" xfId="0" applyFont="1"/>
    <xf numFmtId="0" fontId="1" fillId="2" borderId="0" xfId="0" applyFont="1" applyFill="1" applyBorder="1" applyAlignment="1">
      <alignment horizontal="left" vertical="center"/>
    </xf>
    <xf numFmtId="0" fontId="2" fillId="2" borderId="0" xfId="0" applyFont="1" applyFill="1" applyBorder="1" applyAlignment="1">
      <alignment horizontal="right" vertical="center"/>
    </xf>
    <xf numFmtId="0" fontId="3" fillId="0" borderId="0" xfId="0" applyFont="1" applyBorder="1"/>
    <xf numFmtId="166" fontId="9" fillId="2" borderId="0" xfId="0" applyNumberFormat="1" applyFont="1" applyFill="1" applyAlignment="1">
      <alignment horizontal="left" vertical="top"/>
    </xf>
    <xf numFmtId="3" fontId="3" fillId="2" borderId="0" xfId="0" applyNumberFormat="1" applyFont="1" applyFill="1" applyAlignment="1">
      <alignment horizontal="right" vertical="top"/>
    </xf>
    <xf numFmtId="3" fontId="3" fillId="0" borderId="0" xfId="0" applyNumberFormat="1" applyFont="1"/>
    <xf numFmtId="0" fontId="4" fillId="2" borderId="2" xfId="0" applyFont="1" applyFill="1" applyBorder="1" applyAlignment="1">
      <alignment horizontal="left"/>
    </xf>
    <xf numFmtId="3" fontId="9" fillId="2" borderId="2" xfId="0" applyNumberFormat="1" applyFont="1" applyFill="1" applyBorder="1" applyAlignment="1">
      <alignment vertical="top"/>
    </xf>
    <xf numFmtId="3" fontId="9" fillId="2" borderId="0" xfId="0" applyNumberFormat="1" applyFont="1" applyFill="1" applyAlignment="1">
      <alignment vertical="top"/>
    </xf>
    <xf numFmtId="3" fontId="9" fillId="2" borderId="0" xfId="0" applyNumberFormat="1" applyFont="1" applyFill="1" applyBorder="1" applyAlignment="1">
      <alignment vertical="top"/>
    </xf>
    <xf numFmtId="0" fontId="3" fillId="2" borderId="0" xfId="0" applyFont="1" applyFill="1" applyAlignment="1">
      <alignment vertical="center"/>
    </xf>
    <xf numFmtId="0" fontId="4" fillId="0" borderId="0" xfId="0" applyFont="1"/>
    <xf numFmtId="3" fontId="10" fillId="4" borderId="0" xfId="0" applyNumberFormat="1" applyFont="1" applyFill="1" applyAlignment="1">
      <alignment vertical="top"/>
    </xf>
    <xf numFmtId="3" fontId="3" fillId="2" borderId="2" xfId="0" applyNumberFormat="1" applyFont="1" applyFill="1" applyBorder="1" applyAlignment="1">
      <alignment vertical="top"/>
    </xf>
    <xf numFmtId="0" fontId="4" fillId="4" borderId="0" xfId="0" applyFont="1" applyFill="1" applyBorder="1" applyAlignment="1">
      <alignment horizontal="right" wrapText="1"/>
    </xf>
    <xf numFmtId="3" fontId="4" fillId="2" borderId="2" xfId="0" applyNumberFormat="1" applyFont="1" applyFill="1" applyBorder="1" applyAlignment="1">
      <alignment horizontal="left" vertical="top"/>
    </xf>
    <xf numFmtId="165" fontId="3" fillId="2" borderId="2" xfId="0" applyNumberFormat="1" applyFont="1" applyFill="1" applyBorder="1" applyAlignment="1">
      <alignment horizontal="left" vertical="top" wrapText="1"/>
    </xf>
    <xf numFmtId="3" fontId="3" fillId="2" borderId="2" xfId="0" applyNumberFormat="1" applyFont="1" applyFill="1" applyBorder="1" applyAlignment="1">
      <alignment horizontal="right"/>
    </xf>
    <xf numFmtId="3" fontId="3" fillId="2" borderId="0" xfId="0" applyNumberFormat="1" applyFont="1" applyFill="1" applyBorder="1" applyAlignment="1">
      <alignment horizontal="centerContinuous" vertical="top"/>
    </xf>
    <xf numFmtId="0" fontId="4" fillId="2" borderId="0" xfId="0" applyFont="1" applyFill="1" applyBorder="1" applyAlignment="1">
      <alignment horizontal="left"/>
    </xf>
    <xf numFmtId="0" fontId="4" fillId="4" borderId="0" xfId="0" applyFont="1" applyFill="1" applyBorder="1" applyAlignment="1">
      <alignment horizontal="left"/>
    </xf>
    <xf numFmtId="3" fontId="11" fillId="2" borderId="0" xfId="0" applyNumberFormat="1" applyFont="1" applyFill="1" applyAlignment="1">
      <alignment horizontal="right" vertical="top"/>
    </xf>
    <xf numFmtId="3" fontId="11" fillId="2" borderId="0" xfId="0" applyNumberFormat="1" applyFont="1" applyFill="1" applyAlignment="1">
      <alignment horizontal="centerContinuous" vertical="top"/>
    </xf>
    <xf numFmtId="3" fontId="11" fillId="2" borderId="0" xfId="0" applyNumberFormat="1" applyFont="1" applyFill="1" applyBorder="1" applyAlignment="1">
      <alignment horizontal="right"/>
    </xf>
    <xf numFmtId="0" fontId="12" fillId="2" borderId="0" xfId="0" applyFont="1" applyFill="1" applyBorder="1" applyAlignment="1">
      <alignment horizontal="left" vertical="center"/>
    </xf>
    <xf numFmtId="0" fontId="13" fillId="2" borderId="0" xfId="0" applyFont="1" applyFill="1" applyBorder="1" applyAlignment="1">
      <alignment horizontal="left" vertical="center"/>
    </xf>
    <xf numFmtId="3" fontId="4" fillId="2" borderId="0" xfId="0" applyNumberFormat="1" applyFont="1" applyFill="1" applyBorder="1" applyAlignment="1">
      <alignment horizontal="left" vertical="top"/>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3" fontId="4" fillId="4" borderId="0" xfId="0" applyNumberFormat="1" applyFont="1" applyFill="1" applyBorder="1" applyAlignment="1">
      <alignment horizontal="right"/>
    </xf>
    <xf numFmtId="0" fontId="3" fillId="0" borderId="0" xfId="0" applyFont="1" applyFill="1"/>
    <xf numFmtId="0" fontId="3" fillId="0" borderId="0" xfId="0" applyFont="1" applyFill="1" applyAlignment="1">
      <alignment vertical="center"/>
    </xf>
    <xf numFmtId="165" fontId="3" fillId="0" borderId="0" xfId="0" applyNumberFormat="1" applyFont="1" applyFill="1" applyBorder="1" applyAlignment="1">
      <alignment horizontal="left" vertical="top" wrapText="1"/>
    </xf>
    <xf numFmtId="0" fontId="3" fillId="2" borderId="2" xfId="0" applyFont="1" applyFill="1" applyBorder="1"/>
    <xf numFmtId="3" fontId="4" fillId="0" borderId="0" xfId="0" applyNumberFormat="1" applyFont="1" applyFill="1" applyBorder="1" applyAlignment="1">
      <alignment vertical="top"/>
    </xf>
    <xf numFmtId="165" fontId="3" fillId="2" borderId="0" xfId="0" applyNumberFormat="1" applyFont="1" applyFill="1" applyBorder="1" applyAlignment="1">
      <alignment horizontal="left" wrapText="1"/>
    </xf>
    <xf numFmtId="49" fontId="2" fillId="2" borderId="0" xfId="0" applyNumberFormat="1" applyFont="1" applyFill="1" applyBorder="1" applyAlignment="1">
      <alignment horizontal="right" vertical="center"/>
    </xf>
    <xf numFmtId="0" fontId="4" fillId="4" borderId="0" xfId="0" applyFont="1" applyFill="1" applyBorder="1" applyAlignment="1">
      <alignment horizontal="right" wrapText="1"/>
    </xf>
    <xf numFmtId="0" fontId="4" fillId="4" borderId="1" xfId="0" applyFont="1" applyFill="1" applyBorder="1" applyAlignment="1">
      <alignment horizontal="right" wrapText="1"/>
    </xf>
    <xf numFmtId="0" fontId="1" fillId="3" borderId="0" xfId="0" applyFont="1" applyFill="1" applyBorder="1" applyAlignment="1">
      <alignment horizontal="left" vertical="center"/>
    </xf>
  </cellXfs>
  <cellStyles count="3">
    <cellStyle name="Comma 2" xfId="2"/>
    <cellStyle name="Normal" xfId="0" builtinId="0"/>
    <cellStyle name="Normal 2" xfId="1"/>
  </cellStyles>
  <dxfs count="63">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94"/>
  <sheetViews>
    <sheetView tabSelected="1" topLeftCell="A2" zoomScaleNormal="100" workbookViewId="0">
      <selection activeCell="A3" sqref="A3"/>
    </sheetView>
  </sheetViews>
  <sheetFormatPr defaultColWidth="9.109375" defaultRowHeight="14.4" x14ac:dyDescent="0.3"/>
  <cols>
    <col min="1" max="1" width="9.109375" style="51"/>
    <col min="2" max="2" width="2.5546875" style="51" customWidth="1"/>
    <col min="3" max="3" width="8" style="51" customWidth="1"/>
    <col min="4" max="4" width="60.5546875" style="51" customWidth="1"/>
    <col min="5" max="14" width="7.109375" style="51" customWidth="1"/>
    <col min="15" max="15" width="7.5546875" style="51" customWidth="1"/>
    <col min="16" max="17" width="8.5546875" style="51" customWidth="1"/>
    <col min="18" max="16384" width="9.109375" style="82"/>
  </cols>
  <sheetData>
    <row r="1" spans="1:17" s="51" customFormat="1" x14ac:dyDescent="0.3">
      <c r="A1" s="50"/>
    </row>
    <row r="2" spans="1:17" s="51" customFormat="1" x14ac:dyDescent="0.3">
      <c r="A2" s="50"/>
    </row>
    <row r="3" spans="1:17" s="51" customFormat="1" ht="18" customHeight="1" x14ac:dyDescent="0.3">
      <c r="B3" s="52"/>
      <c r="C3" s="52"/>
      <c r="D3" s="76" t="s">
        <v>4</v>
      </c>
      <c r="E3" s="24"/>
      <c r="F3" s="24"/>
      <c r="G3" s="24"/>
      <c r="H3" s="24"/>
      <c r="I3" s="24"/>
      <c r="J3" s="24"/>
      <c r="K3" s="24"/>
      <c r="L3" s="24"/>
      <c r="M3" s="88" t="s">
        <v>26</v>
      </c>
      <c r="N3" s="88"/>
      <c r="O3" s="88"/>
      <c r="P3" s="88"/>
      <c r="Q3" s="88"/>
    </row>
    <row r="4" spans="1:17" s="51" customFormat="1" ht="18" customHeight="1" x14ac:dyDescent="0.3">
      <c r="B4" s="52"/>
      <c r="C4" s="52"/>
      <c r="D4" s="77" t="s">
        <v>65</v>
      </c>
      <c r="E4" s="24"/>
      <c r="F4" s="24"/>
      <c r="G4" s="24"/>
      <c r="H4" s="24"/>
      <c r="I4" s="24"/>
      <c r="J4" s="24"/>
      <c r="K4" s="24"/>
      <c r="L4" s="24"/>
      <c r="M4" s="47"/>
      <c r="N4" s="53"/>
      <c r="O4" s="53"/>
      <c r="P4" s="53"/>
      <c r="Q4" s="53"/>
    </row>
    <row r="5" spans="1:17" s="51" customFormat="1" ht="18" customHeight="1" x14ac:dyDescent="0.3">
      <c r="B5" s="52"/>
      <c r="C5" s="52"/>
      <c r="D5" s="52"/>
      <c r="E5" s="24"/>
      <c r="F5" s="24"/>
      <c r="G5" s="24"/>
      <c r="H5" s="24"/>
      <c r="I5" s="24"/>
      <c r="J5" s="24"/>
      <c r="K5" s="24"/>
      <c r="L5" s="24"/>
      <c r="M5" s="47"/>
      <c r="N5" s="53"/>
      <c r="O5" s="53"/>
      <c r="P5" s="53"/>
      <c r="Q5" s="53"/>
    </row>
    <row r="6" spans="1:17" s="51" customFormat="1" ht="18" x14ac:dyDescent="0.35">
      <c r="B6" s="2" t="s">
        <v>5</v>
      </c>
      <c r="C6" s="2"/>
      <c r="D6" s="3"/>
      <c r="E6" s="1"/>
      <c r="F6" s="3"/>
      <c r="G6" s="3"/>
      <c r="H6" s="3"/>
      <c r="I6" s="3"/>
      <c r="J6" s="3"/>
      <c r="K6" s="3"/>
      <c r="L6" s="3"/>
      <c r="M6" s="3"/>
      <c r="N6" s="3"/>
      <c r="O6" s="3"/>
      <c r="P6" s="3"/>
      <c r="Q6" s="3"/>
    </row>
    <row r="7" spans="1:17" s="51" customFormat="1" ht="18" x14ac:dyDescent="0.35">
      <c r="B7" s="91" t="s">
        <v>6</v>
      </c>
      <c r="C7" s="91"/>
      <c r="D7" s="91"/>
      <c r="E7" s="1"/>
      <c r="F7" s="3"/>
      <c r="G7" s="3"/>
      <c r="H7" s="3"/>
      <c r="I7" s="3"/>
      <c r="J7" s="3"/>
      <c r="K7" s="3"/>
      <c r="L7" s="3"/>
      <c r="M7" s="3"/>
      <c r="N7" s="3"/>
      <c r="O7" s="3"/>
      <c r="P7" s="3"/>
      <c r="Q7" s="3"/>
    </row>
    <row r="8" spans="1:17" s="51" customFormat="1" x14ac:dyDescent="0.3">
      <c r="B8" s="6"/>
      <c r="C8" s="4"/>
      <c r="D8" s="5"/>
      <c r="E8" s="25"/>
      <c r="F8" s="25"/>
      <c r="G8" s="25"/>
      <c r="H8" s="25"/>
      <c r="I8" s="25"/>
      <c r="J8" s="25"/>
      <c r="K8" s="25"/>
      <c r="L8" s="25"/>
      <c r="M8" s="25"/>
      <c r="N8" s="25"/>
      <c r="O8" s="6"/>
      <c r="P8" s="89"/>
      <c r="Q8" s="89"/>
    </row>
    <row r="9" spans="1:17" s="51" customFormat="1" x14ac:dyDescent="0.3">
      <c r="A9" s="54"/>
      <c r="B9" s="7"/>
      <c r="C9" s="31"/>
      <c r="D9" s="32"/>
      <c r="E9" s="8">
        <v>2011</v>
      </c>
      <c r="F9" s="8">
        <f t="shared" ref="F9:O9" si="0">E9+1</f>
        <v>2012</v>
      </c>
      <c r="G9" s="8">
        <f t="shared" si="0"/>
        <v>2013</v>
      </c>
      <c r="H9" s="8">
        <f t="shared" si="0"/>
        <v>2014</v>
      </c>
      <c r="I9" s="8">
        <f t="shared" si="0"/>
        <v>2015</v>
      </c>
      <c r="J9" s="8">
        <f t="shared" si="0"/>
        <v>2016</v>
      </c>
      <c r="K9" s="8">
        <f t="shared" si="0"/>
        <v>2017</v>
      </c>
      <c r="L9" s="8">
        <f t="shared" si="0"/>
        <v>2018</v>
      </c>
      <c r="M9" s="8">
        <f t="shared" si="0"/>
        <v>2019</v>
      </c>
      <c r="N9" s="8">
        <f t="shared" si="0"/>
        <v>2020</v>
      </c>
      <c r="O9" s="8">
        <f t="shared" si="0"/>
        <v>2021</v>
      </c>
      <c r="P9" s="90"/>
      <c r="Q9" s="90"/>
    </row>
    <row r="10" spans="1:17" s="51" customFormat="1" ht="4.5" customHeight="1" x14ac:dyDescent="0.3">
      <c r="A10" s="54"/>
      <c r="B10" s="23"/>
      <c r="C10" s="4"/>
      <c r="D10" s="5"/>
      <c r="E10" s="33"/>
      <c r="F10" s="33"/>
      <c r="G10" s="33"/>
      <c r="H10" s="33"/>
      <c r="I10" s="33"/>
      <c r="J10" s="33"/>
      <c r="K10" s="33"/>
      <c r="L10" s="33"/>
      <c r="M10" s="33"/>
      <c r="N10" s="33"/>
      <c r="O10" s="33"/>
      <c r="P10" s="45"/>
      <c r="Q10" s="45"/>
    </row>
    <row r="11" spans="1:17" s="51" customFormat="1" x14ac:dyDescent="0.3">
      <c r="A11" s="54"/>
      <c r="B11" s="63" t="s">
        <v>8</v>
      </c>
      <c r="C11" s="43"/>
      <c r="D11" s="9"/>
      <c r="E11" s="9"/>
      <c r="F11" s="9"/>
      <c r="G11" s="9"/>
      <c r="H11" s="9"/>
      <c r="I11" s="9"/>
      <c r="J11" s="9"/>
      <c r="K11" s="9"/>
      <c r="L11" s="9"/>
      <c r="M11" s="9"/>
      <c r="N11" s="9"/>
      <c r="O11" s="9"/>
      <c r="P11" s="10" t="str">
        <f t="shared" ref="P11:P42" si="1">IF(ISNUMBER(E11),SUM(E11:I11),"")</f>
        <v/>
      </c>
      <c r="Q11" s="10" t="str">
        <f t="shared" ref="Q11:Q42" si="2">IF(ISNUMBER(E11),SUM(E11:N11),"")</f>
        <v/>
      </c>
    </row>
    <row r="12" spans="1:17" s="51" customFormat="1" x14ac:dyDescent="0.3">
      <c r="A12" s="54"/>
      <c r="B12" s="18"/>
      <c r="C12" s="43"/>
      <c r="D12" s="9"/>
      <c r="E12" s="9"/>
      <c r="F12" s="9"/>
      <c r="G12" s="9"/>
      <c r="H12" s="9"/>
      <c r="I12" s="9"/>
      <c r="J12" s="9"/>
      <c r="K12" s="9"/>
      <c r="L12" s="9"/>
      <c r="M12" s="9"/>
      <c r="N12" s="9"/>
      <c r="O12" s="9"/>
      <c r="P12" s="10"/>
      <c r="Q12" s="10"/>
    </row>
    <row r="13" spans="1:17" s="51" customFormat="1" x14ac:dyDescent="0.3">
      <c r="A13" s="54"/>
      <c r="B13" s="12" t="s">
        <v>62</v>
      </c>
      <c r="C13" s="43"/>
      <c r="D13" s="9"/>
      <c r="E13" s="9"/>
      <c r="F13" s="9"/>
      <c r="G13" s="9"/>
      <c r="H13" s="9"/>
      <c r="I13" s="9"/>
      <c r="J13" s="9"/>
      <c r="K13" s="9"/>
      <c r="L13" s="9"/>
      <c r="M13" s="9"/>
      <c r="N13" s="9"/>
      <c r="O13" s="9"/>
      <c r="P13" s="10"/>
      <c r="Q13" s="10"/>
    </row>
    <row r="14" spans="1:17" s="51" customFormat="1" x14ac:dyDescent="0.3">
      <c r="A14" s="54"/>
      <c r="B14" s="18" t="s">
        <v>25</v>
      </c>
      <c r="C14" s="43"/>
      <c r="D14" s="9"/>
      <c r="E14" s="9"/>
      <c r="F14" s="9"/>
      <c r="G14" s="9"/>
      <c r="H14" s="9"/>
      <c r="I14" s="9"/>
      <c r="J14" s="9"/>
      <c r="K14" s="9"/>
      <c r="L14" s="9"/>
      <c r="M14" s="9"/>
      <c r="N14" s="9"/>
      <c r="O14" s="9"/>
      <c r="P14" s="10"/>
      <c r="Q14" s="10"/>
    </row>
    <row r="15" spans="1:17" s="51" customFormat="1" ht="3.6" customHeight="1" x14ac:dyDescent="0.3">
      <c r="A15" s="54"/>
      <c r="B15" s="55"/>
      <c r="C15" s="43"/>
      <c r="D15" s="9"/>
      <c r="E15" s="9"/>
      <c r="F15" s="9"/>
      <c r="G15" s="9"/>
      <c r="H15" s="9"/>
      <c r="I15" s="9"/>
      <c r="J15" s="9"/>
      <c r="K15" s="9"/>
      <c r="L15" s="9"/>
      <c r="M15" s="9"/>
      <c r="N15" s="9"/>
      <c r="O15" s="9"/>
      <c r="P15" s="10"/>
      <c r="Q15" s="10"/>
    </row>
    <row r="16" spans="1:17" s="51" customFormat="1" ht="16.2" x14ac:dyDescent="0.3">
      <c r="B16" s="17" t="s">
        <v>45</v>
      </c>
      <c r="C16" s="17"/>
      <c r="D16" s="17"/>
      <c r="E16" s="56">
        <v>22956</v>
      </c>
      <c r="F16" s="56">
        <v>22824</v>
      </c>
      <c r="G16" s="56">
        <v>22778</v>
      </c>
      <c r="H16" s="56">
        <v>22778</v>
      </c>
      <c r="I16" s="56">
        <v>22475</v>
      </c>
      <c r="J16" s="56">
        <v>22475</v>
      </c>
      <c r="K16" s="56">
        <v>21165</v>
      </c>
      <c r="L16" s="56">
        <v>22475</v>
      </c>
      <c r="M16" s="56">
        <v>21875</v>
      </c>
      <c r="N16" s="56">
        <v>21975</v>
      </c>
      <c r="O16" s="56">
        <v>21975</v>
      </c>
      <c r="P16" s="11"/>
      <c r="Q16" s="11"/>
    </row>
    <row r="17" spans="2:31" s="51" customFormat="1" ht="3.6" customHeight="1" x14ac:dyDescent="0.3">
      <c r="B17" s="17"/>
      <c r="C17" s="17"/>
      <c r="D17" s="17"/>
      <c r="E17" s="48"/>
      <c r="F17" s="48"/>
      <c r="G17" s="48"/>
      <c r="H17" s="48"/>
      <c r="I17" s="48"/>
      <c r="J17" s="48"/>
      <c r="K17" s="48"/>
      <c r="L17" s="48"/>
      <c r="M17" s="48"/>
      <c r="N17" s="48"/>
      <c r="O17" s="48"/>
      <c r="P17" s="11"/>
      <c r="Q17" s="11"/>
    </row>
    <row r="18" spans="2:31" s="51" customFormat="1" ht="16.2" x14ac:dyDescent="0.3">
      <c r="B18" s="17" t="s">
        <v>10</v>
      </c>
      <c r="C18" s="17"/>
      <c r="D18" s="17"/>
      <c r="E18" s="25"/>
      <c r="F18" s="25"/>
      <c r="G18" s="25"/>
      <c r="H18" s="25"/>
      <c r="I18" s="25"/>
      <c r="J18" s="25"/>
      <c r="K18" s="25"/>
      <c r="L18" s="25"/>
      <c r="M18" s="25"/>
      <c r="N18" s="25"/>
      <c r="O18" s="25"/>
      <c r="P18" s="11"/>
      <c r="Q18" s="11"/>
    </row>
    <row r="19" spans="2:31" s="51" customFormat="1" x14ac:dyDescent="0.3">
      <c r="B19" s="43"/>
      <c r="C19" s="22" t="s">
        <v>11</v>
      </c>
      <c r="D19" s="17"/>
      <c r="E19" s="56">
        <v>13500</v>
      </c>
      <c r="F19" s="56">
        <v>0</v>
      </c>
      <c r="G19" s="56">
        <v>0</v>
      </c>
      <c r="H19" s="56">
        <v>0</v>
      </c>
      <c r="I19" s="56">
        <v>0</v>
      </c>
      <c r="J19" s="56">
        <v>0</v>
      </c>
      <c r="K19" s="56">
        <v>0</v>
      </c>
      <c r="L19" s="56">
        <v>0</v>
      </c>
      <c r="M19" s="56">
        <v>0</v>
      </c>
      <c r="N19" s="56">
        <v>0</v>
      </c>
      <c r="O19" s="56">
        <v>0</v>
      </c>
      <c r="P19" s="11"/>
      <c r="Q19" s="11"/>
    </row>
    <row r="20" spans="2:31" s="51" customFormat="1" x14ac:dyDescent="0.3">
      <c r="B20" s="43"/>
      <c r="C20" s="22" t="s">
        <v>12</v>
      </c>
      <c r="D20" s="17"/>
      <c r="E20" s="56">
        <v>0</v>
      </c>
      <c r="F20" s="56">
        <v>3183</v>
      </c>
      <c r="G20" s="56">
        <v>0</v>
      </c>
      <c r="H20" s="56">
        <v>0</v>
      </c>
      <c r="I20" s="56">
        <v>0</v>
      </c>
      <c r="J20" s="56">
        <v>0</v>
      </c>
      <c r="K20" s="56">
        <v>1060</v>
      </c>
      <c r="L20" s="56">
        <v>1125</v>
      </c>
      <c r="M20" s="56">
        <v>1125</v>
      </c>
      <c r="N20" s="56">
        <v>1140</v>
      </c>
      <c r="O20" s="56">
        <v>1145</v>
      </c>
      <c r="P20" s="11"/>
      <c r="Q20" s="11"/>
    </row>
    <row r="21" spans="2:31" s="51" customFormat="1" ht="14.1" customHeight="1" x14ac:dyDescent="0.3">
      <c r="B21" s="43"/>
      <c r="C21" s="22" t="s">
        <v>13</v>
      </c>
      <c r="D21" s="17"/>
      <c r="E21" s="56">
        <v>0</v>
      </c>
      <c r="F21" s="56">
        <v>10000</v>
      </c>
      <c r="G21" s="56">
        <v>7000</v>
      </c>
      <c r="H21" s="56">
        <v>0</v>
      </c>
      <c r="I21" s="56">
        <v>0</v>
      </c>
      <c r="J21" s="56">
        <v>0</v>
      </c>
      <c r="K21" s="56">
        <v>0</v>
      </c>
      <c r="L21" s="56">
        <v>0</v>
      </c>
      <c r="M21" s="56">
        <v>0</v>
      </c>
      <c r="N21" s="56">
        <v>0</v>
      </c>
      <c r="O21" s="56">
        <v>0</v>
      </c>
      <c r="P21" s="11"/>
      <c r="Q21" s="11"/>
    </row>
    <row r="22" spans="2:31" s="51" customFormat="1" ht="14.1" customHeight="1" x14ac:dyDescent="0.3">
      <c r="B22" s="43"/>
      <c r="C22" s="22" t="s">
        <v>14</v>
      </c>
      <c r="D22" s="17"/>
      <c r="E22" s="56">
        <v>0</v>
      </c>
      <c r="F22" s="56">
        <v>612</v>
      </c>
      <c r="G22" s="56">
        <v>587</v>
      </c>
      <c r="H22" s="56">
        <v>588</v>
      </c>
      <c r="I22" s="56">
        <v>0</v>
      </c>
      <c r="J22" s="56">
        <v>0</v>
      </c>
      <c r="K22" s="56">
        <v>514</v>
      </c>
      <c r="L22" s="56">
        <v>257</v>
      </c>
      <c r="M22" s="56">
        <v>284</v>
      </c>
      <c r="N22" s="56">
        <v>290</v>
      </c>
      <c r="O22" s="56">
        <v>0</v>
      </c>
      <c r="P22" s="11"/>
      <c r="Q22" s="11"/>
    </row>
    <row r="23" spans="2:31" s="51" customFormat="1" x14ac:dyDescent="0.3">
      <c r="B23" s="43"/>
      <c r="C23" s="22" t="s">
        <v>15</v>
      </c>
      <c r="D23" s="17"/>
      <c r="E23" s="56">
        <v>0</v>
      </c>
      <c r="F23" s="56">
        <v>0</v>
      </c>
      <c r="G23" s="56">
        <v>0</v>
      </c>
      <c r="H23" s="56">
        <v>0</v>
      </c>
      <c r="I23" s="56">
        <v>0</v>
      </c>
      <c r="J23" s="56">
        <v>0</v>
      </c>
      <c r="K23" s="56">
        <v>-254</v>
      </c>
      <c r="L23" s="56">
        <v>0</v>
      </c>
      <c r="M23" s="56">
        <v>0</v>
      </c>
      <c r="N23" s="56">
        <v>0</v>
      </c>
      <c r="O23" s="56">
        <v>0</v>
      </c>
      <c r="P23" s="11"/>
      <c r="Q23" s="11"/>
    </row>
    <row r="24" spans="2:31" s="51" customFormat="1" ht="14.1" customHeight="1" x14ac:dyDescent="0.3">
      <c r="B24" s="43"/>
      <c r="C24" s="22" t="s">
        <v>16</v>
      </c>
      <c r="D24" s="17"/>
      <c r="E24" s="56">
        <v>0</v>
      </c>
      <c r="F24" s="56">
        <v>0</v>
      </c>
      <c r="G24" s="56">
        <v>0</v>
      </c>
      <c r="H24" s="56">
        <v>0</v>
      </c>
      <c r="I24" s="56">
        <v>0</v>
      </c>
      <c r="J24" s="56">
        <v>0</v>
      </c>
      <c r="K24" s="56">
        <v>0</v>
      </c>
      <c r="L24" s="56">
        <v>-48</v>
      </c>
      <c r="M24" s="56">
        <v>0</v>
      </c>
      <c r="N24" s="56">
        <v>0</v>
      </c>
      <c r="O24" s="56">
        <v>0</v>
      </c>
      <c r="P24" s="11"/>
      <c r="Q24" s="11"/>
    </row>
    <row r="25" spans="2:31" s="51" customFormat="1" ht="14.1" customHeight="1" x14ac:dyDescent="0.3">
      <c r="B25" s="43"/>
      <c r="C25" s="22" t="s">
        <v>56</v>
      </c>
      <c r="D25" s="17"/>
      <c r="E25" s="56">
        <v>0</v>
      </c>
      <c r="F25" s="56">
        <v>0</v>
      </c>
      <c r="G25" s="56">
        <v>0</v>
      </c>
      <c r="H25" s="56">
        <v>0</v>
      </c>
      <c r="I25" s="56">
        <v>0</v>
      </c>
      <c r="J25" s="56">
        <v>0</v>
      </c>
      <c r="K25" s="56">
        <v>0</v>
      </c>
      <c r="L25" s="56">
        <v>0</v>
      </c>
      <c r="M25" s="56">
        <v>-39</v>
      </c>
      <c r="N25" s="56">
        <v>0</v>
      </c>
      <c r="O25" s="56">
        <v>0</v>
      </c>
      <c r="P25" s="11"/>
      <c r="Q25" s="11"/>
    </row>
    <row r="26" spans="2:31" s="51" customFormat="1" ht="14.1" customHeight="1" x14ac:dyDescent="0.3">
      <c r="B26" s="43"/>
      <c r="C26" s="22" t="s">
        <v>17</v>
      </c>
      <c r="D26" s="17"/>
      <c r="E26" s="56">
        <v>0</v>
      </c>
      <c r="F26" s="56">
        <v>0</v>
      </c>
      <c r="G26" s="56">
        <v>0</v>
      </c>
      <c r="H26" s="56">
        <v>0</v>
      </c>
      <c r="I26" s="56">
        <v>0</v>
      </c>
      <c r="J26" s="56">
        <v>0</v>
      </c>
      <c r="K26" s="56">
        <v>0</v>
      </c>
      <c r="L26" s="56">
        <v>0</v>
      </c>
      <c r="M26" s="56">
        <v>0</v>
      </c>
      <c r="N26" s="56">
        <v>25</v>
      </c>
      <c r="O26" s="56">
        <v>25</v>
      </c>
      <c r="P26" s="11"/>
      <c r="Q26" s="11"/>
    </row>
    <row r="27" spans="2:31" s="51" customFormat="1" x14ac:dyDescent="0.3">
      <c r="B27" s="43"/>
      <c r="C27" s="22" t="s">
        <v>28</v>
      </c>
      <c r="D27" s="17"/>
      <c r="E27" s="56">
        <v>0</v>
      </c>
      <c r="F27" s="56">
        <v>0</v>
      </c>
      <c r="G27" s="56">
        <v>0</v>
      </c>
      <c r="H27" s="56">
        <v>0</v>
      </c>
      <c r="I27" s="56">
        <v>0</v>
      </c>
      <c r="J27" s="56">
        <v>0</v>
      </c>
      <c r="K27" s="56">
        <v>0</v>
      </c>
      <c r="L27" s="56">
        <v>0</v>
      </c>
      <c r="M27" s="56">
        <v>0</v>
      </c>
      <c r="N27" s="56">
        <v>-50</v>
      </c>
      <c r="O27" s="56">
        <v>0</v>
      </c>
      <c r="P27" s="11"/>
      <c r="Q27" s="11"/>
    </row>
    <row r="28" spans="2:31" s="51" customFormat="1" x14ac:dyDescent="0.3">
      <c r="B28" s="43"/>
      <c r="C28" s="22" t="s">
        <v>43</v>
      </c>
      <c r="D28" s="17"/>
      <c r="E28" s="73">
        <v>0</v>
      </c>
      <c r="F28" s="73">
        <v>0</v>
      </c>
      <c r="G28" s="73">
        <v>0</v>
      </c>
      <c r="H28" s="73">
        <v>0</v>
      </c>
      <c r="I28" s="73">
        <v>0</v>
      </c>
      <c r="J28" s="73">
        <v>0</v>
      </c>
      <c r="K28" s="73">
        <v>0</v>
      </c>
      <c r="L28" s="73">
        <v>0</v>
      </c>
      <c r="M28" s="73">
        <v>0</v>
      </c>
      <c r="N28" s="73">
        <v>0</v>
      </c>
      <c r="O28" s="73">
        <v>-28</v>
      </c>
      <c r="P28" s="11"/>
      <c r="Q28" s="11"/>
    </row>
    <row r="29" spans="2:31" s="51" customFormat="1" x14ac:dyDescent="0.3">
      <c r="B29" s="43"/>
      <c r="C29" s="22" t="s">
        <v>46</v>
      </c>
      <c r="D29" s="43"/>
      <c r="E29" s="56">
        <v>36456</v>
      </c>
      <c r="F29" s="56">
        <v>36619</v>
      </c>
      <c r="G29" s="56">
        <v>30365</v>
      </c>
      <c r="H29" s="56">
        <v>23366</v>
      </c>
      <c r="I29" s="56">
        <v>22475</v>
      </c>
      <c r="J29" s="56">
        <v>22475</v>
      </c>
      <c r="K29" s="56">
        <v>22485</v>
      </c>
      <c r="L29" s="56">
        <v>23809</v>
      </c>
      <c r="M29" s="56">
        <v>23245</v>
      </c>
      <c r="N29" s="56">
        <v>23380</v>
      </c>
      <c r="O29" s="56">
        <v>23118</v>
      </c>
      <c r="P29" s="11"/>
      <c r="Q29" s="11"/>
      <c r="S29" s="57"/>
      <c r="T29" s="57"/>
      <c r="U29" s="57"/>
      <c r="V29" s="57"/>
      <c r="W29" s="57"/>
      <c r="X29" s="57"/>
      <c r="Y29" s="57"/>
      <c r="Z29" s="57"/>
      <c r="AA29" s="57"/>
      <c r="AB29" s="57"/>
      <c r="AC29" s="57"/>
      <c r="AD29" s="57"/>
      <c r="AE29" s="57"/>
    </row>
    <row r="30" spans="2:31" s="51" customFormat="1" ht="14.4" customHeight="1" x14ac:dyDescent="0.3">
      <c r="B30" s="43"/>
      <c r="C30" s="22"/>
      <c r="D30" s="17"/>
      <c r="E30" s="56"/>
      <c r="F30" s="56"/>
      <c r="G30" s="56"/>
      <c r="H30" s="56"/>
      <c r="I30" s="56"/>
      <c r="J30" s="56"/>
      <c r="K30" s="56"/>
      <c r="L30" s="56"/>
      <c r="M30" s="56"/>
      <c r="N30" s="56"/>
      <c r="O30" s="56"/>
      <c r="P30" s="11"/>
      <c r="Q30" s="11"/>
    </row>
    <row r="31" spans="2:31" s="51" customFormat="1" x14ac:dyDescent="0.3">
      <c r="B31" s="17" t="s">
        <v>18</v>
      </c>
      <c r="C31" s="43"/>
      <c r="D31" s="17"/>
      <c r="E31" s="73">
        <v>-9569</v>
      </c>
      <c r="F31" s="73">
        <v>-1781</v>
      </c>
      <c r="G31" s="73">
        <v>7701</v>
      </c>
      <c r="H31" s="73">
        <v>11696</v>
      </c>
      <c r="I31" s="73">
        <v>9482</v>
      </c>
      <c r="J31" s="73">
        <v>8605</v>
      </c>
      <c r="K31" s="73">
        <v>9295</v>
      </c>
      <c r="L31" s="73">
        <v>9007</v>
      </c>
      <c r="M31" s="73">
        <v>10124</v>
      </c>
      <c r="N31" s="73">
        <v>10623</v>
      </c>
      <c r="O31" s="73">
        <v>12520</v>
      </c>
      <c r="P31" s="11"/>
      <c r="Q31" s="11"/>
      <c r="S31" s="57"/>
      <c r="T31" s="57"/>
      <c r="U31" s="57"/>
      <c r="V31" s="57"/>
      <c r="W31" s="57"/>
      <c r="X31" s="57"/>
      <c r="Y31" s="57"/>
      <c r="Z31" s="57"/>
      <c r="AA31" s="57"/>
      <c r="AB31" s="57"/>
      <c r="AC31" s="57"/>
      <c r="AD31" s="57"/>
      <c r="AE31" s="57"/>
    </row>
    <row r="32" spans="2:31" s="51" customFormat="1" x14ac:dyDescent="0.3">
      <c r="B32" s="43"/>
      <c r="C32" s="22" t="s">
        <v>47</v>
      </c>
      <c r="D32" s="43"/>
      <c r="E32" s="56">
        <v>26887</v>
      </c>
      <c r="F32" s="56">
        <v>34838</v>
      </c>
      <c r="G32" s="56">
        <v>38066</v>
      </c>
      <c r="H32" s="56">
        <v>35062</v>
      </c>
      <c r="I32" s="56">
        <v>31957</v>
      </c>
      <c r="J32" s="56">
        <v>31080</v>
      </c>
      <c r="K32" s="56">
        <v>31780</v>
      </c>
      <c r="L32" s="56">
        <v>32816</v>
      </c>
      <c r="M32" s="56">
        <v>33369</v>
      </c>
      <c r="N32" s="56">
        <v>34003</v>
      </c>
      <c r="O32" s="56">
        <v>35638</v>
      </c>
      <c r="P32" s="11"/>
      <c r="Q32" s="11"/>
      <c r="S32" s="57"/>
      <c r="T32" s="57"/>
      <c r="U32" s="57"/>
      <c r="V32" s="57"/>
      <c r="W32" s="57"/>
      <c r="X32" s="57"/>
      <c r="Y32" s="57"/>
      <c r="Z32" s="57"/>
      <c r="AA32" s="57"/>
      <c r="AB32" s="57"/>
      <c r="AC32" s="57"/>
      <c r="AD32" s="57"/>
      <c r="AE32" s="57"/>
    </row>
    <row r="33" spans="1:31" s="51" customFormat="1" x14ac:dyDescent="0.3">
      <c r="B33" s="40"/>
      <c r="C33" s="43"/>
      <c r="D33" s="17"/>
      <c r="E33" s="56"/>
      <c r="F33" s="56"/>
      <c r="G33" s="56"/>
      <c r="H33" s="56"/>
      <c r="I33" s="56"/>
      <c r="J33" s="56"/>
      <c r="K33" s="56"/>
      <c r="L33" s="56"/>
      <c r="M33" s="56"/>
      <c r="N33" s="56"/>
      <c r="O33" s="56"/>
      <c r="P33" s="11"/>
      <c r="Q33" s="11"/>
    </row>
    <row r="34" spans="1:31" s="51" customFormat="1" x14ac:dyDescent="0.3">
      <c r="B34" s="17" t="s">
        <v>19</v>
      </c>
      <c r="C34" s="43"/>
      <c r="D34" s="17"/>
      <c r="E34" s="74">
        <v>28668</v>
      </c>
      <c r="F34" s="74">
        <v>27137</v>
      </c>
      <c r="G34" s="74">
        <v>26370</v>
      </c>
      <c r="H34" s="74">
        <v>25580</v>
      </c>
      <c r="I34" s="74">
        <v>23352</v>
      </c>
      <c r="J34" s="74">
        <v>21785</v>
      </c>
      <c r="K34" s="74">
        <v>22773</v>
      </c>
      <c r="L34" s="74">
        <v>22692</v>
      </c>
      <c r="M34" s="74">
        <v>22746</v>
      </c>
      <c r="N34" s="74">
        <v>21483</v>
      </c>
      <c r="O34" s="74">
        <v>23654</v>
      </c>
      <c r="P34" s="11"/>
      <c r="Q34" s="11"/>
      <c r="R34" s="57"/>
      <c r="S34" s="57"/>
      <c r="T34" s="57"/>
      <c r="U34" s="57"/>
      <c r="V34" s="57"/>
      <c r="W34" s="57"/>
      <c r="X34" s="57"/>
      <c r="Y34" s="57"/>
      <c r="Z34" s="57"/>
      <c r="AA34" s="57"/>
      <c r="AB34" s="57"/>
      <c r="AC34" s="57"/>
      <c r="AD34" s="57"/>
      <c r="AE34" s="57"/>
    </row>
    <row r="35" spans="1:31" s="51" customFormat="1" ht="16.2" x14ac:dyDescent="0.3">
      <c r="B35" s="6"/>
      <c r="C35" s="6" t="s">
        <v>48</v>
      </c>
      <c r="D35" s="37"/>
      <c r="E35" s="70">
        <v>-1781</v>
      </c>
      <c r="F35" s="70">
        <v>7701</v>
      </c>
      <c r="G35" s="70">
        <v>11696</v>
      </c>
      <c r="H35" s="70">
        <v>9482</v>
      </c>
      <c r="I35" s="70">
        <v>8605</v>
      </c>
      <c r="J35" s="70">
        <v>9295</v>
      </c>
      <c r="K35" s="70">
        <v>9007</v>
      </c>
      <c r="L35" s="70">
        <v>10124</v>
      </c>
      <c r="M35" s="70">
        <v>10623</v>
      </c>
      <c r="N35" s="70">
        <v>12520</v>
      </c>
      <c r="O35" s="70">
        <v>11983</v>
      </c>
      <c r="P35" s="11"/>
      <c r="Q35" s="11"/>
      <c r="R35" s="57"/>
      <c r="S35" s="57"/>
      <c r="T35" s="57"/>
      <c r="U35" s="57"/>
      <c r="V35" s="57"/>
      <c r="W35" s="57"/>
      <c r="X35" s="57"/>
      <c r="Y35" s="57"/>
      <c r="Z35" s="57"/>
      <c r="AA35" s="57"/>
      <c r="AB35" s="57"/>
      <c r="AC35" s="57"/>
      <c r="AD35" s="57"/>
      <c r="AE35" s="57"/>
    </row>
    <row r="36" spans="1:31" s="51" customFormat="1" ht="14.4" customHeight="1" x14ac:dyDescent="0.3">
      <c r="B36" s="71"/>
      <c r="C36" s="71"/>
      <c r="D36" s="71"/>
      <c r="E36" s="71"/>
      <c r="F36" s="71"/>
      <c r="G36" s="71"/>
      <c r="H36" s="71"/>
      <c r="I36" s="71"/>
      <c r="J36" s="71"/>
      <c r="K36" s="71"/>
      <c r="L36" s="71"/>
      <c r="M36" s="71"/>
      <c r="N36" s="71"/>
      <c r="O36" s="71"/>
      <c r="P36" s="72"/>
      <c r="Q36" s="72"/>
    </row>
    <row r="37" spans="1:31" s="51" customFormat="1" x14ac:dyDescent="0.3">
      <c r="B37" s="58" t="s">
        <v>53</v>
      </c>
      <c r="C37" s="59"/>
      <c r="D37" s="34"/>
      <c r="E37" s="65">
        <f>O35</f>
        <v>11983</v>
      </c>
      <c r="F37" s="35"/>
      <c r="G37" s="35"/>
      <c r="H37" s="35"/>
      <c r="I37" s="35"/>
      <c r="J37" s="35"/>
      <c r="K37" s="35"/>
      <c r="L37" s="35"/>
      <c r="M37" s="35"/>
      <c r="N37" s="35"/>
      <c r="O37" s="35"/>
      <c r="P37" s="36"/>
      <c r="Q37" s="36"/>
    </row>
    <row r="38" spans="1:31" s="51" customFormat="1" ht="4.5" customHeight="1" x14ac:dyDescent="0.3">
      <c r="B38" s="60"/>
      <c r="C38" s="22"/>
      <c r="D38" s="17"/>
      <c r="E38" s="25"/>
      <c r="F38" s="25"/>
      <c r="G38" s="25"/>
      <c r="H38" s="25"/>
      <c r="I38" s="25"/>
      <c r="J38" s="25"/>
      <c r="K38" s="25"/>
      <c r="L38" s="25"/>
      <c r="M38" s="25"/>
      <c r="N38" s="25"/>
      <c r="O38" s="25"/>
      <c r="P38" s="11"/>
      <c r="Q38" s="11"/>
    </row>
    <row r="39" spans="1:31" s="51" customFormat="1" ht="4.5" customHeight="1" x14ac:dyDescent="0.3">
      <c r="B39" s="60"/>
      <c r="C39" s="22"/>
      <c r="D39" s="17"/>
      <c r="E39" s="25"/>
      <c r="F39" s="25"/>
      <c r="G39" s="25"/>
      <c r="H39" s="25"/>
      <c r="I39" s="25"/>
      <c r="J39" s="25"/>
      <c r="K39" s="25"/>
      <c r="L39" s="25"/>
      <c r="M39" s="25"/>
      <c r="N39" s="25"/>
      <c r="O39" s="25"/>
      <c r="P39" s="11"/>
      <c r="Q39" s="11"/>
    </row>
    <row r="40" spans="1:31" s="51" customFormat="1" ht="28.8" x14ac:dyDescent="0.3">
      <c r="B40" s="7"/>
      <c r="C40" s="7"/>
      <c r="D40" s="31"/>
      <c r="E40" s="8"/>
      <c r="F40" s="8">
        <v>2022</v>
      </c>
      <c r="G40" s="8">
        <f t="shared" ref="G40:O40" si="3">F40+1</f>
        <v>2023</v>
      </c>
      <c r="H40" s="8">
        <f t="shared" si="3"/>
        <v>2024</v>
      </c>
      <c r="I40" s="8">
        <f t="shared" si="3"/>
        <v>2025</v>
      </c>
      <c r="J40" s="8">
        <f t="shared" si="3"/>
        <v>2026</v>
      </c>
      <c r="K40" s="8">
        <f t="shared" si="3"/>
        <v>2027</v>
      </c>
      <c r="L40" s="8">
        <f t="shared" si="3"/>
        <v>2028</v>
      </c>
      <c r="M40" s="8">
        <f t="shared" si="3"/>
        <v>2029</v>
      </c>
      <c r="N40" s="8">
        <f t="shared" si="3"/>
        <v>2030</v>
      </c>
      <c r="O40" s="8">
        <f t="shared" si="3"/>
        <v>2031</v>
      </c>
      <c r="P40" s="46" t="s">
        <v>23</v>
      </c>
      <c r="Q40" s="46" t="s">
        <v>24</v>
      </c>
    </row>
    <row r="41" spans="1:31" s="51" customFormat="1" ht="4.5" customHeight="1" x14ac:dyDescent="0.3">
      <c r="B41" s="23"/>
      <c r="C41" s="23"/>
      <c r="D41" s="4"/>
      <c r="E41" s="33"/>
      <c r="F41" s="33"/>
      <c r="G41" s="33"/>
      <c r="H41" s="33"/>
      <c r="I41" s="33"/>
      <c r="J41" s="33"/>
      <c r="K41" s="33"/>
      <c r="L41" s="33"/>
      <c r="M41" s="33"/>
      <c r="N41" s="33"/>
      <c r="O41" s="33"/>
      <c r="P41" s="66"/>
      <c r="Q41" s="66"/>
    </row>
    <row r="42" spans="1:31" s="51" customFormat="1" x14ac:dyDescent="0.3">
      <c r="B42" s="17" t="s">
        <v>54</v>
      </c>
      <c r="C42" s="43"/>
      <c r="D42" s="13"/>
      <c r="E42" s="14" t="s">
        <v>0</v>
      </c>
      <c r="F42" s="14" t="s">
        <v>0</v>
      </c>
      <c r="G42" s="14" t="s">
        <v>0</v>
      </c>
      <c r="H42" s="14" t="s">
        <v>0</v>
      </c>
      <c r="I42" s="14" t="s">
        <v>0</v>
      </c>
      <c r="J42" s="14" t="s">
        <v>0</v>
      </c>
      <c r="K42" s="14" t="s">
        <v>0</v>
      </c>
      <c r="L42" s="14" t="s">
        <v>0</v>
      </c>
      <c r="M42" s="14" t="s">
        <v>0</v>
      </c>
      <c r="N42" s="14" t="s">
        <v>0</v>
      </c>
      <c r="O42" s="14" t="s">
        <v>0</v>
      </c>
      <c r="P42" s="15" t="str">
        <f t="shared" si="1"/>
        <v/>
      </c>
      <c r="Q42" s="15" t="str">
        <f t="shared" si="2"/>
        <v/>
      </c>
    </row>
    <row r="43" spans="1:31" s="51" customFormat="1" x14ac:dyDescent="0.3">
      <c r="B43" s="43"/>
      <c r="C43" s="17" t="s">
        <v>49</v>
      </c>
      <c r="D43" s="13"/>
      <c r="E43" s="14"/>
      <c r="F43" s="14"/>
      <c r="G43" s="14"/>
      <c r="H43" s="14"/>
      <c r="I43" s="14"/>
      <c r="J43" s="14"/>
      <c r="K43" s="14"/>
      <c r="L43" s="14"/>
      <c r="M43" s="14"/>
      <c r="N43" s="14"/>
      <c r="O43" s="14"/>
      <c r="P43" s="15"/>
      <c r="Q43" s="15"/>
    </row>
    <row r="44" spans="1:31" s="51" customFormat="1" ht="16.2" x14ac:dyDescent="0.3">
      <c r="B44" s="22" t="s">
        <v>44</v>
      </c>
      <c r="C44" s="43"/>
      <c r="D44" s="13"/>
      <c r="E44" s="14"/>
      <c r="F44" s="14">
        <v>24534</v>
      </c>
      <c r="G44" s="14">
        <v>27924</v>
      </c>
      <c r="H44" s="14">
        <v>28360</v>
      </c>
      <c r="I44" s="14">
        <v>28779</v>
      </c>
      <c r="J44" s="14">
        <v>29209</v>
      </c>
      <c r="K44" s="14">
        <v>29769</v>
      </c>
      <c r="L44" s="14">
        <v>30341</v>
      </c>
      <c r="M44" s="14">
        <v>30952</v>
      </c>
      <c r="N44" s="14">
        <v>31632</v>
      </c>
      <c r="O44" s="14">
        <v>32327</v>
      </c>
      <c r="P44" s="11">
        <f>SUM(F44:J44)</f>
        <v>138806</v>
      </c>
      <c r="Q44" s="11">
        <f>SUM(F44:O44)</f>
        <v>293827</v>
      </c>
      <c r="S44" s="57"/>
      <c r="T44" s="57"/>
      <c r="U44" s="57"/>
      <c r="V44" s="57"/>
      <c r="W44" s="57"/>
      <c r="X44" s="57"/>
      <c r="Y44" s="57"/>
      <c r="Z44" s="57"/>
      <c r="AA44" s="57"/>
      <c r="AB44" s="57"/>
      <c r="AC44" s="57"/>
      <c r="AD44" s="57"/>
      <c r="AE44" s="57"/>
    </row>
    <row r="45" spans="1:31" s="51" customFormat="1" ht="15" customHeight="1" x14ac:dyDescent="0.3">
      <c r="B45" s="22" t="s">
        <v>20</v>
      </c>
      <c r="C45" s="43"/>
      <c r="D45" s="13"/>
      <c r="E45" s="14"/>
      <c r="F45" s="14">
        <v>11983</v>
      </c>
      <c r="G45" s="14" t="s">
        <v>64</v>
      </c>
      <c r="H45" s="14" t="s">
        <v>64</v>
      </c>
      <c r="I45" s="14" t="s">
        <v>64</v>
      </c>
      <c r="J45" s="14" t="s">
        <v>64</v>
      </c>
      <c r="K45" s="14" t="s">
        <v>64</v>
      </c>
      <c r="L45" s="14" t="s">
        <v>64</v>
      </c>
      <c r="M45" s="14" t="s">
        <v>64</v>
      </c>
      <c r="N45" s="14" t="s">
        <v>64</v>
      </c>
      <c r="O45" s="14" t="s">
        <v>64</v>
      </c>
      <c r="P45" s="11">
        <f>SUM(F45:O45)</f>
        <v>11983</v>
      </c>
      <c r="Q45" s="11">
        <f t="shared" ref="Q45:Q47" si="4">SUM(F45:O45)</f>
        <v>11983</v>
      </c>
      <c r="S45" s="57"/>
      <c r="T45" s="57"/>
      <c r="U45" s="57"/>
      <c r="V45" s="57"/>
      <c r="W45" s="57"/>
      <c r="X45" s="57"/>
      <c r="Y45" s="57"/>
      <c r="Z45" s="57"/>
      <c r="AA45" s="57"/>
      <c r="AB45" s="57"/>
      <c r="AC45" s="57"/>
      <c r="AD45" s="57"/>
      <c r="AE45" s="57"/>
    </row>
    <row r="46" spans="1:31" s="51" customFormat="1" ht="15" customHeight="1" x14ac:dyDescent="0.3">
      <c r="B46" s="22" t="s">
        <v>21</v>
      </c>
      <c r="C46" s="43"/>
      <c r="D46" s="13"/>
      <c r="E46" s="14"/>
      <c r="F46" s="75">
        <v>1170</v>
      </c>
      <c r="G46" s="75">
        <v>1170</v>
      </c>
      <c r="H46" s="75">
        <v>1170</v>
      </c>
      <c r="I46" s="75">
        <v>1170</v>
      </c>
      <c r="J46" s="75">
        <v>1170</v>
      </c>
      <c r="K46" s="75">
        <v>1170</v>
      </c>
      <c r="L46" s="75">
        <v>1170</v>
      </c>
      <c r="M46" s="75">
        <v>1170</v>
      </c>
      <c r="N46" s="75">
        <v>1170</v>
      </c>
      <c r="O46" s="75">
        <v>1170</v>
      </c>
      <c r="P46" s="64">
        <f t="shared" ref="P46:P47" si="5">SUM(F46:J46)</f>
        <v>5850</v>
      </c>
      <c r="Q46" s="64">
        <f t="shared" si="4"/>
        <v>11700</v>
      </c>
      <c r="S46" s="57"/>
      <c r="T46" s="57"/>
      <c r="U46" s="57"/>
      <c r="V46" s="57"/>
      <c r="W46" s="57"/>
      <c r="X46" s="57"/>
      <c r="Y46" s="57"/>
      <c r="Z46" s="57"/>
      <c r="AA46" s="57"/>
      <c r="AB46" s="57"/>
      <c r="AC46" s="57"/>
      <c r="AD46" s="57"/>
      <c r="AE46" s="57"/>
    </row>
    <row r="47" spans="1:31" s="51" customFormat="1" ht="15" customHeight="1" x14ac:dyDescent="0.3">
      <c r="B47" s="43"/>
      <c r="C47" s="41" t="s">
        <v>40</v>
      </c>
      <c r="D47" s="13"/>
      <c r="E47" s="14"/>
      <c r="F47" s="14">
        <v>11381</v>
      </c>
      <c r="G47" s="14">
        <v>26754</v>
      </c>
      <c r="H47" s="14">
        <v>27190</v>
      </c>
      <c r="I47" s="14">
        <v>27609</v>
      </c>
      <c r="J47" s="14">
        <v>28039</v>
      </c>
      <c r="K47" s="14">
        <v>28599</v>
      </c>
      <c r="L47" s="14">
        <v>29171</v>
      </c>
      <c r="M47" s="14">
        <v>29782</v>
      </c>
      <c r="N47" s="14">
        <v>30462</v>
      </c>
      <c r="O47" s="14">
        <v>31157</v>
      </c>
      <c r="P47" s="11">
        <f t="shared" si="5"/>
        <v>120973</v>
      </c>
      <c r="Q47" s="11">
        <f t="shared" si="4"/>
        <v>270144</v>
      </c>
      <c r="S47" s="57"/>
      <c r="T47" s="57"/>
      <c r="U47" s="57"/>
      <c r="V47" s="57"/>
      <c r="W47" s="57"/>
      <c r="X47" s="57"/>
      <c r="Y47" s="57"/>
      <c r="Z47" s="57"/>
      <c r="AA47" s="57"/>
      <c r="AB47" s="57"/>
      <c r="AC47" s="57"/>
      <c r="AD47" s="57"/>
      <c r="AE47" s="57"/>
    </row>
    <row r="48" spans="1:31" s="51" customFormat="1" ht="14.4" customHeight="1" x14ac:dyDescent="0.3">
      <c r="A48" s="54"/>
      <c r="B48" s="85"/>
      <c r="C48" s="67"/>
      <c r="D48" s="68"/>
      <c r="E48" s="69"/>
      <c r="F48" s="69"/>
      <c r="G48" s="69"/>
      <c r="H48" s="69"/>
      <c r="I48" s="69"/>
      <c r="J48" s="69"/>
      <c r="K48" s="69"/>
      <c r="L48" s="69"/>
      <c r="M48" s="69"/>
      <c r="N48" s="69"/>
      <c r="O48" s="69"/>
      <c r="P48" s="36"/>
      <c r="Q48" s="36"/>
      <c r="S48" s="57"/>
      <c r="T48" s="57"/>
      <c r="U48" s="57"/>
      <c r="V48" s="57"/>
      <c r="W48" s="57"/>
      <c r="X48" s="57"/>
      <c r="Y48" s="57"/>
      <c r="Z48" s="57"/>
      <c r="AA48" s="57"/>
      <c r="AB48" s="57"/>
      <c r="AC48" s="57"/>
      <c r="AD48" s="57"/>
      <c r="AE48" s="57"/>
    </row>
    <row r="49" spans="1:31" s="51" customFormat="1" ht="14.4" customHeight="1" x14ac:dyDescent="0.3">
      <c r="A49" s="54"/>
      <c r="B49" s="6"/>
      <c r="C49" s="78"/>
      <c r="D49" s="29"/>
      <c r="E49" s="14"/>
      <c r="F49" s="14"/>
      <c r="G49" s="14"/>
      <c r="H49" s="14"/>
      <c r="I49" s="14"/>
      <c r="J49" s="14"/>
      <c r="K49" s="14"/>
      <c r="L49" s="14"/>
      <c r="M49" s="14"/>
      <c r="N49" s="14"/>
      <c r="O49" s="14"/>
      <c r="P49" s="86"/>
      <c r="Q49" s="86"/>
      <c r="S49" s="57"/>
      <c r="T49" s="57"/>
      <c r="U49" s="57"/>
      <c r="V49" s="57"/>
      <c r="W49" s="57"/>
      <c r="X49" s="57"/>
      <c r="Y49" s="57"/>
      <c r="Z49" s="57"/>
      <c r="AA49" s="57"/>
      <c r="AB49" s="57"/>
      <c r="AC49" s="57"/>
      <c r="AD49" s="57"/>
      <c r="AE49" s="57"/>
    </row>
    <row r="50" spans="1:31" s="51" customFormat="1" ht="14.4" customHeight="1" x14ac:dyDescent="0.3">
      <c r="A50" s="54"/>
      <c r="B50" s="6"/>
      <c r="C50" s="78"/>
      <c r="D50" s="29"/>
      <c r="E50" s="14"/>
      <c r="F50" s="14"/>
      <c r="G50" s="14"/>
      <c r="H50" s="14"/>
      <c r="I50" s="14"/>
      <c r="J50" s="14"/>
      <c r="K50" s="14"/>
      <c r="L50" s="14"/>
      <c r="M50" s="14"/>
      <c r="N50" s="14"/>
      <c r="O50" s="14"/>
      <c r="P50" s="39"/>
      <c r="Q50" s="39"/>
      <c r="S50" s="57"/>
      <c r="T50" s="57"/>
      <c r="U50" s="57"/>
      <c r="V50" s="57"/>
      <c r="W50" s="57"/>
      <c r="X50" s="57"/>
      <c r="Y50" s="57"/>
      <c r="Z50" s="57"/>
      <c r="AA50" s="57"/>
      <c r="AB50" s="57"/>
      <c r="AC50" s="57"/>
      <c r="AD50" s="57"/>
      <c r="AE50" s="57"/>
    </row>
    <row r="51" spans="1:31" s="51" customFormat="1" ht="14.4" customHeight="1" x14ac:dyDescent="0.3">
      <c r="A51" s="54"/>
      <c r="B51" s="6"/>
      <c r="C51" s="78"/>
      <c r="D51" s="29"/>
      <c r="E51" s="14"/>
      <c r="F51" s="14"/>
      <c r="G51" s="14"/>
      <c r="H51" s="14"/>
      <c r="I51" s="14"/>
      <c r="J51" s="14"/>
      <c r="K51" s="14"/>
      <c r="L51" s="14"/>
      <c r="M51" s="14"/>
      <c r="N51" s="14"/>
      <c r="O51" s="14"/>
      <c r="P51" s="39"/>
      <c r="Q51" s="39"/>
      <c r="S51" s="57"/>
      <c r="T51" s="57"/>
      <c r="U51" s="57"/>
      <c r="V51" s="57"/>
      <c r="W51" s="57"/>
      <c r="X51" s="57"/>
      <c r="Y51" s="57"/>
      <c r="Z51" s="57"/>
      <c r="AA51" s="57"/>
      <c r="AB51" s="57"/>
      <c r="AC51" s="57"/>
      <c r="AD51" s="57"/>
      <c r="AE51" s="57"/>
    </row>
    <row r="52" spans="1:31" s="51" customFormat="1" ht="28.8" x14ac:dyDescent="0.3">
      <c r="B52" s="7"/>
      <c r="C52" s="7"/>
      <c r="D52" s="31"/>
      <c r="E52" s="8">
        <v>2021</v>
      </c>
      <c r="F52" s="8">
        <f t="shared" ref="F52" si="6">E52+1</f>
        <v>2022</v>
      </c>
      <c r="G52" s="8">
        <f t="shared" ref="G52" si="7">F52+1</f>
        <v>2023</v>
      </c>
      <c r="H52" s="8">
        <f t="shared" ref="H52" si="8">G52+1</f>
        <v>2024</v>
      </c>
      <c r="I52" s="8">
        <f t="shared" ref="I52" si="9">H52+1</f>
        <v>2025</v>
      </c>
      <c r="J52" s="8">
        <f t="shared" ref="J52" si="10">I52+1</f>
        <v>2026</v>
      </c>
      <c r="K52" s="8">
        <f t="shared" ref="K52" si="11">J52+1</f>
        <v>2027</v>
      </c>
      <c r="L52" s="8">
        <f t="shared" ref="L52" si="12">K52+1</f>
        <v>2028</v>
      </c>
      <c r="M52" s="8">
        <f t="shared" ref="M52" si="13">L52+1</f>
        <v>2029</v>
      </c>
      <c r="N52" s="8">
        <f t="shared" ref="N52" si="14">M52+1</f>
        <v>2030</v>
      </c>
      <c r="O52" s="8">
        <f t="shared" ref="O52" si="15">N52+1</f>
        <v>2031</v>
      </c>
      <c r="P52" s="80" t="s">
        <v>66</v>
      </c>
      <c r="Q52" s="80" t="s">
        <v>67</v>
      </c>
    </row>
    <row r="53" spans="1:31" s="51" customFormat="1" ht="4.5" customHeight="1" x14ac:dyDescent="0.3">
      <c r="B53" s="23"/>
      <c r="C53" s="23"/>
      <c r="D53" s="4"/>
      <c r="E53" s="33"/>
      <c r="F53" s="33"/>
      <c r="G53" s="33"/>
      <c r="H53" s="33"/>
      <c r="I53" s="33"/>
      <c r="J53" s="33"/>
      <c r="K53" s="33"/>
      <c r="L53" s="33"/>
      <c r="M53" s="33"/>
      <c r="N53" s="33"/>
      <c r="O53" s="33"/>
      <c r="P53" s="79"/>
      <c r="Q53" s="79"/>
    </row>
    <row r="54" spans="1:31" s="51" customFormat="1" x14ac:dyDescent="0.3">
      <c r="B54" s="12" t="s">
        <v>63</v>
      </c>
      <c r="C54" s="23"/>
      <c r="D54" s="4"/>
      <c r="E54" s="33"/>
      <c r="F54" s="33"/>
      <c r="G54" s="33"/>
      <c r="H54" s="33"/>
      <c r="I54" s="33"/>
      <c r="J54" s="33"/>
      <c r="K54" s="33"/>
      <c r="L54" s="33"/>
      <c r="M54" s="33"/>
      <c r="N54" s="33"/>
      <c r="O54" s="33"/>
      <c r="P54" s="15"/>
      <c r="Q54" s="15"/>
    </row>
    <row r="55" spans="1:31" s="51" customFormat="1" x14ac:dyDescent="0.3">
      <c r="B55" s="18" t="s">
        <v>61</v>
      </c>
      <c r="C55" s="23"/>
      <c r="D55" s="4"/>
      <c r="E55" s="33"/>
      <c r="F55" s="33"/>
      <c r="G55" s="33"/>
      <c r="H55" s="33"/>
      <c r="I55" s="33"/>
      <c r="J55" s="33"/>
      <c r="K55" s="33"/>
      <c r="L55" s="33"/>
      <c r="M55" s="33"/>
      <c r="N55" s="33"/>
      <c r="O55" s="33"/>
      <c r="P55" s="15"/>
      <c r="Q55" s="15"/>
    </row>
    <row r="56" spans="1:31" s="51" customFormat="1" ht="4.5" customHeight="1" x14ac:dyDescent="0.3">
      <c r="B56" s="18"/>
      <c r="C56" s="23"/>
      <c r="D56" s="4"/>
      <c r="E56" s="33"/>
      <c r="F56" s="33"/>
      <c r="G56" s="33"/>
      <c r="H56" s="33"/>
      <c r="I56" s="33"/>
      <c r="J56" s="33"/>
      <c r="K56" s="33"/>
      <c r="L56" s="33"/>
      <c r="M56" s="33"/>
      <c r="N56" s="33"/>
      <c r="O56" s="33"/>
      <c r="P56" s="15"/>
      <c r="Q56" s="15"/>
    </row>
    <row r="57" spans="1:31" s="51" customFormat="1" x14ac:dyDescent="0.3">
      <c r="B57" s="49" t="s">
        <v>57</v>
      </c>
      <c r="C57" s="17"/>
      <c r="D57" s="13"/>
      <c r="E57" s="14"/>
      <c r="F57" s="14"/>
      <c r="G57" s="14"/>
      <c r="H57" s="14"/>
      <c r="I57" s="14"/>
      <c r="J57" s="14"/>
      <c r="K57" s="14"/>
      <c r="L57" s="14"/>
      <c r="M57" s="14"/>
      <c r="N57" s="14"/>
      <c r="O57" s="14"/>
      <c r="P57" s="15"/>
      <c r="Q57" s="15"/>
    </row>
    <row r="58" spans="1:31" s="51" customFormat="1" ht="3.6" customHeight="1" x14ac:dyDescent="0.3">
      <c r="B58" s="49"/>
      <c r="C58" s="17"/>
      <c r="D58" s="13"/>
      <c r="E58" s="14"/>
      <c r="F58" s="14"/>
      <c r="G58" s="14"/>
      <c r="H58" s="14"/>
      <c r="I58" s="14"/>
      <c r="J58" s="14"/>
      <c r="K58" s="14"/>
      <c r="L58" s="14"/>
      <c r="M58" s="14"/>
      <c r="N58" s="14"/>
      <c r="O58" s="14"/>
      <c r="P58" s="15"/>
      <c r="Q58" s="15"/>
    </row>
    <row r="59" spans="1:31" s="51" customFormat="1" ht="14.85" customHeight="1" x14ac:dyDescent="0.3">
      <c r="B59" s="30" t="s">
        <v>41</v>
      </c>
      <c r="C59" s="16"/>
      <c r="D59" s="13"/>
      <c r="E59" s="56">
        <v>5435</v>
      </c>
      <c r="F59" s="56">
        <v>5435</v>
      </c>
      <c r="G59" s="56">
        <v>5435</v>
      </c>
      <c r="H59" s="56">
        <v>5435</v>
      </c>
      <c r="I59" s="56">
        <v>5435</v>
      </c>
      <c r="J59" s="56">
        <v>5435</v>
      </c>
      <c r="K59" s="56">
        <v>5435</v>
      </c>
      <c r="L59" s="56">
        <v>5435</v>
      </c>
      <c r="M59" s="56">
        <v>5435</v>
      </c>
      <c r="N59" s="56">
        <v>5435</v>
      </c>
      <c r="O59" s="56">
        <v>5435</v>
      </c>
      <c r="P59" s="81" t="s">
        <v>7</v>
      </c>
      <c r="Q59" s="81" t="s">
        <v>68</v>
      </c>
    </row>
    <row r="60" spans="1:31" s="51" customFormat="1" ht="14.85" customHeight="1" x14ac:dyDescent="0.3">
      <c r="B60" s="18" t="s">
        <v>59</v>
      </c>
      <c r="C60" s="18"/>
      <c r="D60" s="13"/>
      <c r="E60" s="56"/>
      <c r="F60" s="56"/>
      <c r="G60" s="56"/>
      <c r="H60" s="56"/>
      <c r="I60" s="56"/>
      <c r="J60" s="56"/>
      <c r="K60" s="56"/>
      <c r="L60" s="56"/>
      <c r="M60" s="56"/>
      <c r="N60" s="56"/>
      <c r="O60" s="56"/>
      <c r="P60" s="81"/>
      <c r="Q60" s="81"/>
      <c r="S60" s="57"/>
      <c r="T60" s="57"/>
      <c r="U60" s="57"/>
      <c r="V60" s="57"/>
      <c r="W60" s="57"/>
      <c r="X60" s="57"/>
      <c r="Y60" s="57"/>
      <c r="Z60" s="57"/>
      <c r="AA60" s="57"/>
      <c r="AB60" s="57"/>
      <c r="AC60" s="57"/>
      <c r="AD60" s="57"/>
      <c r="AE60" s="57"/>
    </row>
    <row r="61" spans="1:31" s="51" customFormat="1" x14ac:dyDescent="0.3">
      <c r="B61" s="42" t="s">
        <v>19</v>
      </c>
      <c r="C61" s="16"/>
      <c r="D61" s="13"/>
      <c r="E61" s="56">
        <v>23654</v>
      </c>
      <c r="F61" s="56">
        <v>24534</v>
      </c>
      <c r="G61" s="56">
        <v>27924</v>
      </c>
      <c r="H61" s="56">
        <v>28360</v>
      </c>
      <c r="I61" s="56">
        <v>28779</v>
      </c>
      <c r="J61" s="56">
        <v>29209</v>
      </c>
      <c r="K61" s="56">
        <v>29769</v>
      </c>
      <c r="L61" s="56">
        <v>30341</v>
      </c>
      <c r="M61" s="56">
        <v>30952</v>
      </c>
      <c r="N61" s="56">
        <v>31632</v>
      </c>
      <c r="O61" s="56">
        <v>32327</v>
      </c>
      <c r="P61" s="11">
        <v>162460</v>
      </c>
      <c r="Q61" s="11">
        <v>317481</v>
      </c>
      <c r="S61" s="57"/>
      <c r="T61" s="57"/>
      <c r="U61" s="57"/>
      <c r="V61" s="57"/>
      <c r="W61" s="57"/>
      <c r="X61" s="57"/>
      <c r="Y61" s="57"/>
      <c r="Z61" s="57"/>
      <c r="AA61" s="57"/>
      <c r="AB61" s="57"/>
      <c r="AC61" s="57"/>
      <c r="AD61" s="57"/>
      <c r="AE61" s="57"/>
    </row>
    <row r="62" spans="1:31" s="51" customFormat="1" x14ac:dyDescent="0.3">
      <c r="B62" s="42" t="s">
        <v>9</v>
      </c>
      <c r="C62" s="16"/>
      <c r="D62" s="13"/>
      <c r="E62" s="56">
        <v>22057</v>
      </c>
      <c r="F62" s="56">
        <v>23861</v>
      </c>
      <c r="G62" s="56">
        <v>25407</v>
      </c>
      <c r="H62" s="56">
        <v>28004</v>
      </c>
      <c r="I62" s="56">
        <v>28465</v>
      </c>
      <c r="J62" s="56">
        <v>28887</v>
      </c>
      <c r="K62" s="56">
        <v>29350</v>
      </c>
      <c r="L62" s="56">
        <v>29912</v>
      </c>
      <c r="M62" s="56">
        <v>30494</v>
      </c>
      <c r="N62" s="56">
        <v>31123</v>
      </c>
      <c r="O62" s="56">
        <v>31806</v>
      </c>
      <c r="P62" s="11">
        <v>156681</v>
      </c>
      <c r="Q62" s="11">
        <v>309366</v>
      </c>
    </row>
    <row r="63" spans="1:31" s="51" customFormat="1" ht="4.5" customHeight="1" x14ac:dyDescent="0.3">
      <c r="B63" s="30"/>
      <c r="C63" s="16"/>
      <c r="D63" s="13"/>
      <c r="E63" s="14"/>
      <c r="F63" s="14"/>
      <c r="G63" s="14"/>
      <c r="H63" s="14"/>
      <c r="I63" s="14"/>
      <c r="J63" s="14"/>
      <c r="K63" s="14"/>
      <c r="L63" s="14"/>
      <c r="M63" s="14"/>
      <c r="N63" s="14"/>
      <c r="O63" s="14"/>
      <c r="P63" s="15"/>
      <c r="Q63" s="15"/>
    </row>
    <row r="64" spans="1:31" s="51" customFormat="1" x14ac:dyDescent="0.3">
      <c r="B64" s="17" t="s">
        <v>50</v>
      </c>
      <c r="C64" s="16"/>
      <c r="D64" s="13"/>
      <c r="E64" s="14"/>
      <c r="F64" s="14"/>
      <c r="G64" s="14"/>
      <c r="H64" s="14"/>
      <c r="I64" s="14"/>
      <c r="J64" s="14"/>
      <c r="K64" s="14"/>
      <c r="L64" s="14"/>
      <c r="M64" s="14"/>
      <c r="N64" s="14"/>
      <c r="O64" s="14"/>
      <c r="P64" s="15"/>
      <c r="Q64" s="15"/>
    </row>
    <row r="65" spans="2:31" s="51" customFormat="1" ht="3.6" customHeight="1" x14ac:dyDescent="0.3">
      <c r="B65" s="17"/>
      <c r="C65" s="16"/>
      <c r="D65" s="13"/>
      <c r="E65" s="14"/>
      <c r="F65" s="14"/>
      <c r="G65" s="14"/>
      <c r="H65" s="14"/>
      <c r="I65" s="14"/>
      <c r="J65" s="14"/>
      <c r="K65" s="14"/>
      <c r="L65" s="14"/>
      <c r="M65" s="14"/>
      <c r="N65" s="14"/>
      <c r="O65" s="14"/>
      <c r="P65" s="15"/>
      <c r="Q65" s="15"/>
    </row>
    <row r="66" spans="2:31" s="51" customFormat="1" ht="16.2" x14ac:dyDescent="0.3">
      <c r="B66" s="30" t="s">
        <v>42</v>
      </c>
      <c r="C66" s="16"/>
      <c r="D66" s="13"/>
      <c r="E66" s="56">
        <v>1060</v>
      </c>
      <c r="F66" s="56">
        <v>1060</v>
      </c>
      <c r="G66" s="56">
        <v>1060</v>
      </c>
      <c r="H66" s="56">
        <v>1060</v>
      </c>
      <c r="I66" s="56">
        <v>1060</v>
      </c>
      <c r="J66" s="56">
        <v>1060</v>
      </c>
      <c r="K66" s="56">
        <v>1060</v>
      </c>
      <c r="L66" s="56">
        <v>1060</v>
      </c>
      <c r="M66" s="56">
        <v>1060</v>
      </c>
      <c r="N66" s="56">
        <v>1060</v>
      </c>
      <c r="O66" s="56">
        <v>1060</v>
      </c>
      <c r="P66" s="81" t="s">
        <v>7</v>
      </c>
      <c r="Q66" s="81" t="s">
        <v>68</v>
      </c>
    </row>
    <row r="67" spans="2:31" s="51" customFormat="1" x14ac:dyDescent="0.3">
      <c r="B67" s="18" t="s">
        <v>22</v>
      </c>
      <c r="C67" s="18"/>
      <c r="D67" s="13"/>
      <c r="E67" s="56"/>
      <c r="F67" s="56"/>
      <c r="G67" s="56"/>
      <c r="H67" s="56"/>
      <c r="I67" s="56"/>
      <c r="J67" s="56"/>
      <c r="K67" s="56"/>
      <c r="L67" s="56"/>
      <c r="M67" s="56"/>
      <c r="N67" s="56"/>
      <c r="O67" s="56"/>
      <c r="P67" s="81"/>
      <c r="Q67" s="81"/>
      <c r="S67" s="57"/>
      <c r="T67" s="57"/>
      <c r="U67" s="57"/>
      <c r="V67" s="57"/>
      <c r="W67" s="57"/>
      <c r="X67" s="57"/>
      <c r="Y67" s="57"/>
      <c r="Z67" s="57"/>
      <c r="AA67" s="57"/>
      <c r="AB67" s="57"/>
      <c r="AC67" s="57"/>
      <c r="AD67" s="57"/>
      <c r="AE67" s="57"/>
    </row>
    <row r="68" spans="2:31" s="51" customFormat="1" x14ac:dyDescent="0.3">
      <c r="B68" s="42" t="s">
        <v>19</v>
      </c>
      <c r="C68" s="16"/>
      <c r="D68" s="13"/>
      <c r="E68" s="56">
        <v>5584</v>
      </c>
      <c r="F68" s="56">
        <v>5937</v>
      </c>
      <c r="G68" s="56">
        <v>6319</v>
      </c>
      <c r="H68" s="56">
        <v>6410</v>
      </c>
      <c r="I68" s="56">
        <v>6502</v>
      </c>
      <c r="J68" s="56">
        <v>6603</v>
      </c>
      <c r="K68" s="56">
        <v>6704</v>
      </c>
      <c r="L68" s="56">
        <v>6835</v>
      </c>
      <c r="M68" s="56">
        <v>6950</v>
      </c>
      <c r="N68" s="56">
        <v>7073</v>
      </c>
      <c r="O68" s="56">
        <v>7221</v>
      </c>
      <c r="P68" s="11">
        <v>37355</v>
      </c>
      <c r="Q68" s="11">
        <v>72138</v>
      </c>
      <c r="S68" s="57"/>
      <c r="T68" s="57"/>
      <c r="U68" s="57"/>
      <c r="V68" s="57"/>
      <c r="W68" s="57"/>
      <c r="X68" s="57"/>
      <c r="Y68" s="57"/>
      <c r="Z68" s="57"/>
      <c r="AA68" s="57"/>
      <c r="AB68" s="57"/>
      <c r="AC68" s="57"/>
      <c r="AD68" s="57"/>
      <c r="AE68" s="57"/>
    </row>
    <row r="69" spans="2:31" s="51" customFormat="1" x14ac:dyDescent="0.3">
      <c r="B69" s="42" t="s">
        <v>9</v>
      </c>
      <c r="C69" s="16"/>
      <c r="D69" s="13"/>
      <c r="E69" s="56">
        <v>5333</v>
      </c>
      <c r="F69" s="56">
        <v>5672</v>
      </c>
      <c r="G69" s="56">
        <v>6033</v>
      </c>
      <c r="H69" s="56">
        <v>6339</v>
      </c>
      <c r="I69" s="56">
        <v>6433</v>
      </c>
      <c r="J69" s="56">
        <v>6527</v>
      </c>
      <c r="K69" s="56">
        <v>6628</v>
      </c>
      <c r="L69" s="56">
        <v>6737</v>
      </c>
      <c r="M69" s="56">
        <v>6864</v>
      </c>
      <c r="N69" s="56">
        <v>6981</v>
      </c>
      <c r="O69" s="56">
        <v>7110</v>
      </c>
      <c r="P69" s="11">
        <v>36337</v>
      </c>
      <c r="Q69" s="11">
        <v>70657</v>
      </c>
    </row>
    <row r="70" spans="2:31" s="51" customFormat="1" ht="4.5" customHeight="1" x14ac:dyDescent="0.3">
      <c r="B70" s="6"/>
      <c r="C70" s="61"/>
      <c r="D70" s="37"/>
      <c r="E70" s="38"/>
      <c r="F70" s="38"/>
      <c r="G70" s="38"/>
      <c r="H70" s="38"/>
      <c r="I70" s="38"/>
      <c r="J70" s="38"/>
      <c r="K70" s="38"/>
      <c r="L70" s="38"/>
      <c r="M70" s="38"/>
      <c r="N70" s="38"/>
      <c r="O70" s="37"/>
      <c r="P70" s="39"/>
      <c r="Q70" s="39"/>
    </row>
    <row r="71" spans="2:31" s="51" customFormat="1" ht="14.4" customHeight="1" x14ac:dyDescent="0.3">
      <c r="B71" s="17" t="s">
        <v>51</v>
      </c>
      <c r="C71" s="16"/>
      <c r="D71" s="37"/>
      <c r="E71" s="38"/>
      <c r="F71" s="38"/>
      <c r="G71" s="38"/>
      <c r="H71" s="38"/>
      <c r="I71" s="38"/>
      <c r="J71" s="38"/>
      <c r="K71" s="38"/>
      <c r="L71" s="38"/>
      <c r="M71" s="38"/>
      <c r="N71" s="38"/>
      <c r="O71" s="37"/>
      <c r="P71" s="39"/>
      <c r="Q71" s="39"/>
    </row>
    <row r="72" spans="2:31" s="51" customFormat="1" ht="3.6" customHeight="1" x14ac:dyDescent="0.3">
      <c r="B72" s="17"/>
      <c r="C72" s="16"/>
      <c r="D72" s="37"/>
      <c r="E72" s="38"/>
      <c r="F72" s="38"/>
      <c r="G72" s="38"/>
      <c r="H72" s="38"/>
      <c r="I72" s="38"/>
      <c r="J72" s="38"/>
      <c r="K72" s="38"/>
      <c r="L72" s="38"/>
      <c r="M72" s="38"/>
      <c r="N72" s="38"/>
      <c r="O72" s="37"/>
      <c r="P72" s="39"/>
      <c r="Q72" s="39"/>
    </row>
    <row r="73" spans="2:31" s="51" customFormat="1" x14ac:dyDescent="0.3">
      <c r="B73" s="18" t="s">
        <v>27</v>
      </c>
      <c r="C73" s="18"/>
      <c r="D73" s="13"/>
      <c r="E73" s="56">
        <v>6495</v>
      </c>
      <c r="F73" s="56">
        <v>6495</v>
      </c>
      <c r="G73" s="56">
        <v>6495</v>
      </c>
      <c r="H73" s="56">
        <v>6495</v>
      </c>
      <c r="I73" s="56">
        <v>6495</v>
      </c>
      <c r="J73" s="56">
        <v>6495</v>
      </c>
      <c r="K73" s="56">
        <v>6495</v>
      </c>
      <c r="L73" s="56">
        <v>6495</v>
      </c>
      <c r="M73" s="56">
        <v>6495</v>
      </c>
      <c r="N73" s="56">
        <v>6495</v>
      </c>
      <c r="O73" s="56">
        <v>6495</v>
      </c>
      <c r="P73" s="81" t="s">
        <v>7</v>
      </c>
      <c r="Q73" s="81" t="s">
        <v>68</v>
      </c>
    </row>
    <row r="74" spans="2:31" s="51" customFormat="1" x14ac:dyDescent="0.3">
      <c r="B74" s="18" t="s">
        <v>60</v>
      </c>
      <c r="C74" s="18"/>
      <c r="D74" s="13"/>
      <c r="E74" s="56"/>
      <c r="F74" s="56"/>
      <c r="G74" s="56"/>
      <c r="H74" s="56"/>
      <c r="I74" s="56"/>
      <c r="J74" s="56"/>
      <c r="K74" s="56"/>
      <c r="L74" s="56"/>
      <c r="M74" s="56"/>
      <c r="N74" s="56"/>
      <c r="O74" s="56"/>
      <c r="P74" s="81"/>
      <c r="Q74" s="81"/>
      <c r="S74" s="57"/>
      <c r="T74" s="57"/>
      <c r="U74" s="57"/>
      <c r="V74" s="57"/>
      <c r="W74" s="57"/>
      <c r="X74" s="57"/>
      <c r="Y74" s="57"/>
      <c r="Z74" s="57"/>
      <c r="AA74" s="57"/>
      <c r="AB74" s="57"/>
      <c r="AC74" s="57"/>
      <c r="AD74" s="57"/>
      <c r="AE74" s="57"/>
    </row>
    <row r="75" spans="2:31" s="51" customFormat="1" x14ac:dyDescent="0.3">
      <c r="B75" s="42" t="s">
        <v>19</v>
      </c>
      <c r="C75" s="16"/>
      <c r="D75" s="13"/>
      <c r="E75" s="56">
        <v>29238</v>
      </c>
      <c r="F75" s="56">
        <v>30471</v>
      </c>
      <c r="G75" s="56">
        <v>34244</v>
      </c>
      <c r="H75" s="56">
        <v>34770</v>
      </c>
      <c r="I75" s="56">
        <v>35281</v>
      </c>
      <c r="J75" s="56">
        <v>35812</v>
      </c>
      <c r="K75" s="56">
        <v>36473</v>
      </c>
      <c r="L75" s="56">
        <v>37176</v>
      </c>
      <c r="M75" s="56">
        <v>37903</v>
      </c>
      <c r="N75" s="56">
        <v>38705</v>
      </c>
      <c r="O75" s="56">
        <v>39548</v>
      </c>
      <c r="P75" s="11">
        <v>199816</v>
      </c>
      <c r="Q75" s="11">
        <v>389621</v>
      </c>
      <c r="S75" s="57"/>
      <c r="T75" s="57"/>
      <c r="U75" s="57"/>
      <c r="V75" s="57"/>
      <c r="W75" s="57"/>
      <c r="X75" s="57"/>
      <c r="Y75" s="57"/>
      <c r="Z75" s="57"/>
      <c r="AA75" s="57"/>
      <c r="AB75" s="57"/>
      <c r="AC75" s="57"/>
      <c r="AD75" s="57"/>
      <c r="AE75" s="57"/>
    </row>
    <row r="76" spans="2:31" s="51" customFormat="1" x14ac:dyDescent="0.3">
      <c r="B76" s="42" t="s">
        <v>9</v>
      </c>
      <c r="C76" s="16"/>
      <c r="D76" s="13"/>
      <c r="E76" s="56">
        <v>27389</v>
      </c>
      <c r="F76" s="56">
        <v>29534</v>
      </c>
      <c r="G76" s="56">
        <v>31440</v>
      </c>
      <c r="H76" s="56">
        <v>34343</v>
      </c>
      <c r="I76" s="56">
        <v>34898</v>
      </c>
      <c r="J76" s="56">
        <v>35414</v>
      </c>
      <c r="K76" s="56">
        <v>35978</v>
      </c>
      <c r="L76" s="56">
        <v>36649</v>
      </c>
      <c r="M76" s="56">
        <v>37358</v>
      </c>
      <c r="N76" s="56">
        <v>38104</v>
      </c>
      <c r="O76" s="56">
        <v>38916</v>
      </c>
      <c r="P76" s="11">
        <v>193018</v>
      </c>
      <c r="Q76" s="11">
        <v>380023</v>
      </c>
    </row>
    <row r="77" spans="2:31" s="51" customFormat="1" ht="14.4" customHeight="1" x14ac:dyDescent="0.3">
      <c r="B77" s="42"/>
      <c r="C77" s="16"/>
      <c r="D77" s="13"/>
      <c r="E77" s="56"/>
      <c r="F77" s="56"/>
      <c r="G77" s="56"/>
      <c r="H77" s="56"/>
      <c r="I77" s="56"/>
      <c r="J77" s="56"/>
      <c r="K77" s="56"/>
      <c r="L77" s="56"/>
      <c r="M77" s="56"/>
      <c r="N77" s="56"/>
      <c r="O77" s="56"/>
      <c r="P77" s="15"/>
      <c r="Q77" s="15"/>
    </row>
    <row r="78" spans="2:31" ht="15" customHeight="1" x14ac:dyDescent="0.3">
      <c r="B78" s="26" t="s">
        <v>52</v>
      </c>
      <c r="C78" s="16"/>
      <c r="D78" s="13"/>
      <c r="E78" s="56">
        <v>6650</v>
      </c>
      <c r="F78" s="56">
        <v>6940</v>
      </c>
      <c r="G78" s="56">
        <v>7630</v>
      </c>
      <c r="H78" s="56">
        <v>7750</v>
      </c>
      <c r="I78" s="56">
        <v>7870</v>
      </c>
      <c r="J78" s="56">
        <v>8000</v>
      </c>
      <c r="K78" s="56">
        <v>8130</v>
      </c>
      <c r="L78" s="56">
        <v>8250</v>
      </c>
      <c r="M78" s="56">
        <v>8400</v>
      </c>
      <c r="N78" s="56">
        <v>8580</v>
      </c>
      <c r="O78" s="56">
        <v>8750</v>
      </c>
      <c r="P78" s="81" t="s">
        <v>7</v>
      </c>
      <c r="Q78" s="81" t="s">
        <v>68</v>
      </c>
    </row>
    <row r="79" spans="2:31" ht="14.4" customHeight="1" x14ac:dyDescent="0.3">
      <c r="B79" s="85"/>
      <c r="C79" s="67"/>
      <c r="D79" s="68"/>
      <c r="E79" s="69"/>
      <c r="F79" s="69"/>
      <c r="G79" s="69"/>
      <c r="H79" s="69"/>
      <c r="I79" s="69"/>
      <c r="J79" s="69"/>
      <c r="K79" s="69"/>
      <c r="L79" s="69"/>
      <c r="M79" s="69"/>
      <c r="N79" s="69"/>
      <c r="O79" s="69"/>
      <c r="P79" s="34"/>
      <c r="Q79" s="34"/>
    </row>
    <row r="80" spans="2:31" ht="14.4" customHeight="1" x14ac:dyDescent="0.3">
      <c r="B80" s="14"/>
      <c r="C80" s="18"/>
      <c r="D80" s="21"/>
      <c r="E80" s="14"/>
      <c r="F80" s="14"/>
      <c r="G80" s="14"/>
      <c r="H80" s="14"/>
      <c r="I80" s="14"/>
      <c r="J80" s="14"/>
      <c r="K80" s="14"/>
      <c r="L80" s="14"/>
      <c r="M80" s="14"/>
      <c r="N80" s="14"/>
      <c r="O80" s="14"/>
      <c r="P80" s="14" t="str">
        <f t="shared" ref="P80" si="16">IF(ISNUMBER(E80),SUM(E80:I80),"")</f>
        <v/>
      </c>
      <c r="Q80" s="14" t="str">
        <f t="shared" ref="Q80" si="17">IF(ISNUMBER(E80),SUM(E80:N80),"")</f>
        <v/>
      </c>
    </row>
    <row r="81" spans="1:17" ht="14.4" customHeight="1" x14ac:dyDescent="0.3">
      <c r="B81" s="62" t="s">
        <v>55</v>
      </c>
      <c r="C81" s="43"/>
      <c r="D81" s="29"/>
      <c r="E81" s="14"/>
      <c r="F81" s="14"/>
      <c r="G81" s="14"/>
      <c r="H81" s="14"/>
      <c r="I81" s="14"/>
      <c r="J81" s="14"/>
      <c r="K81" s="14"/>
      <c r="L81" s="14"/>
      <c r="M81" s="14"/>
      <c r="N81" s="14"/>
      <c r="O81" s="14"/>
      <c r="P81" s="14"/>
      <c r="Q81" s="14"/>
    </row>
    <row r="82" spans="1:17" ht="14.4" customHeight="1" x14ac:dyDescent="0.3">
      <c r="A82" s="82"/>
      <c r="B82" s="83" t="s">
        <v>69</v>
      </c>
      <c r="C82" s="82"/>
      <c r="D82" s="84"/>
      <c r="E82" s="27"/>
      <c r="F82" s="27"/>
      <c r="G82" s="27"/>
      <c r="H82" s="27"/>
      <c r="I82" s="27"/>
      <c r="J82" s="27"/>
      <c r="K82" s="27"/>
      <c r="L82" s="27"/>
      <c r="M82" s="27"/>
      <c r="N82" s="14"/>
      <c r="O82" s="14"/>
      <c r="P82" s="14"/>
      <c r="Q82" s="14"/>
    </row>
    <row r="83" spans="1:17" ht="4.5" customHeight="1" x14ac:dyDescent="0.3">
      <c r="B83" s="62"/>
      <c r="C83" s="43"/>
      <c r="D83" s="29"/>
      <c r="E83" s="14"/>
      <c r="F83" s="14"/>
      <c r="G83" s="14"/>
      <c r="H83" s="14"/>
      <c r="I83" s="14"/>
      <c r="J83" s="14"/>
      <c r="K83" s="14"/>
      <c r="L83" s="14"/>
      <c r="M83" s="14"/>
      <c r="N83" s="14"/>
      <c r="O83" s="14"/>
      <c r="P83" s="14"/>
      <c r="Q83" s="14"/>
    </row>
    <row r="84" spans="1:17" x14ac:dyDescent="0.3">
      <c r="B84" s="28" t="s">
        <v>1</v>
      </c>
      <c r="C84" s="19" t="s">
        <v>34</v>
      </c>
      <c r="D84" s="19"/>
      <c r="E84" s="19"/>
      <c r="F84" s="19"/>
      <c r="G84" s="19"/>
      <c r="H84" s="19"/>
      <c r="I84" s="19"/>
      <c r="J84" s="19"/>
      <c r="K84" s="19"/>
      <c r="L84" s="19"/>
      <c r="M84" s="19"/>
      <c r="N84" s="19"/>
      <c r="O84" s="19"/>
      <c r="P84" s="19"/>
      <c r="Q84" s="19"/>
    </row>
    <row r="85" spans="1:17" ht="30" customHeight="1" x14ac:dyDescent="0.3">
      <c r="B85" s="28" t="s">
        <v>2</v>
      </c>
      <c r="C85" s="87" t="s">
        <v>35</v>
      </c>
      <c r="D85" s="87"/>
      <c r="E85" s="87"/>
      <c r="F85" s="87"/>
      <c r="G85" s="87"/>
      <c r="H85" s="87"/>
      <c r="I85" s="87"/>
      <c r="J85" s="87"/>
      <c r="K85" s="87"/>
      <c r="L85" s="87"/>
      <c r="M85" s="87"/>
      <c r="N85" s="87"/>
      <c r="O85" s="87"/>
      <c r="P85" s="87"/>
      <c r="Q85" s="87"/>
    </row>
    <row r="86" spans="1:17" ht="17.100000000000001" customHeight="1" x14ac:dyDescent="0.3">
      <c r="B86" s="28" t="s">
        <v>3</v>
      </c>
      <c r="C86" s="44" t="s">
        <v>36</v>
      </c>
      <c r="D86" s="19"/>
      <c r="E86" s="19"/>
      <c r="F86" s="19"/>
      <c r="G86" s="19"/>
      <c r="H86" s="19"/>
      <c r="I86" s="19"/>
      <c r="J86" s="19"/>
      <c r="K86" s="19"/>
      <c r="L86" s="19"/>
      <c r="M86" s="19"/>
      <c r="N86" s="19"/>
      <c r="O86" s="19"/>
      <c r="P86" s="19"/>
      <c r="Q86" s="19"/>
    </row>
    <row r="87" spans="1:17" ht="30.6" customHeight="1" x14ac:dyDescent="0.3">
      <c r="B87" s="28" t="s">
        <v>29</v>
      </c>
      <c r="C87" s="87" t="s">
        <v>70</v>
      </c>
      <c r="D87" s="87"/>
      <c r="E87" s="87"/>
      <c r="F87" s="87"/>
      <c r="G87" s="87"/>
      <c r="H87" s="87"/>
      <c r="I87" s="87"/>
      <c r="J87" s="87"/>
      <c r="K87" s="87"/>
      <c r="L87" s="87"/>
      <c r="M87" s="87"/>
      <c r="N87" s="87"/>
      <c r="O87" s="87"/>
      <c r="P87" s="87"/>
      <c r="Q87" s="87"/>
    </row>
    <row r="88" spans="1:17" ht="14.4" customHeight="1" x14ac:dyDescent="0.3">
      <c r="B88" s="28" t="s">
        <v>30</v>
      </c>
      <c r="C88" s="44" t="s">
        <v>37</v>
      </c>
      <c r="D88" s="19"/>
      <c r="E88" s="19"/>
      <c r="F88" s="19"/>
      <c r="G88" s="19"/>
      <c r="H88" s="19"/>
      <c r="I88" s="19"/>
      <c r="J88" s="19"/>
      <c r="K88" s="19"/>
      <c r="L88" s="19"/>
      <c r="M88" s="19"/>
      <c r="N88" s="19"/>
      <c r="O88" s="19"/>
      <c r="P88" s="19"/>
      <c r="Q88" s="19"/>
    </row>
    <row r="89" spans="1:17" ht="29.25" customHeight="1" x14ac:dyDescent="0.3">
      <c r="B89" s="28" t="s">
        <v>31</v>
      </c>
      <c r="C89" s="87" t="s">
        <v>38</v>
      </c>
      <c r="D89" s="87"/>
      <c r="E89" s="87"/>
      <c r="F89" s="87"/>
      <c r="G89" s="87"/>
      <c r="H89" s="87"/>
      <c r="I89" s="87"/>
      <c r="J89" s="87"/>
      <c r="K89" s="87"/>
      <c r="L89" s="87"/>
      <c r="M89" s="87"/>
      <c r="N89" s="87"/>
      <c r="O89" s="87"/>
      <c r="P89" s="87"/>
      <c r="Q89" s="87"/>
    </row>
    <row r="90" spans="1:17" x14ac:dyDescent="0.3">
      <c r="B90" s="28" t="s">
        <v>32</v>
      </c>
      <c r="C90" s="44" t="s">
        <v>39</v>
      </c>
      <c r="D90" s="19"/>
      <c r="E90" s="19"/>
      <c r="F90" s="19"/>
      <c r="G90" s="19"/>
      <c r="H90" s="19"/>
      <c r="I90" s="19"/>
      <c r="J90" s="19"/>
      <c r="K90" s="19"/>
      <c r="L90" s="19"/>
      <c r="M90" s="19"/>
      <c r="N90" s="19"/>
      <c r="O90" s="19"/>
      <c r="P90" s="19"/>
      <c r="Q90" s="19"/>
    </row>
    <row r="91" spans="1:17" ht="30.6" customHeight="1" x14ac:dyDescent="0.3">
      <c r="B91" s="28" t="s">
        <v>33</v>
      </c>
      <c r="C91" s="87" t="s">
        <v>58</v>
      </c>
      <c r="D91" s="87"/>
      <c r="E91" s="87"/>
      <c r="F91" s="87"/>
      <c r="G91" s="87"/>
      <c r="H91" s="87"/>
      <c r="I91" s="87"/>
      <c r="J91" s="87"/>
      <c r="K91" s="87"/>
      <c r="L91" s="87"/>
      <c r="M91" s="87"/>
      <c r="N91" s="87"/>
      <c r="O91" s="87"/>
      <c r="P91" s="87"/>
      <c r="Q91" s="87"/>
    </row>
    <row r="92" spans="1:17" x14ac:dyDescent="0.3">
      <c r="B92" s="28"/>
      <c r="C92" s="20"/>
      <c r="D92" s="19"/>
      <c r="E92" s="19"/>
      <c r="F92" s="19"/>
      <c r="G92" s="19"/>
      <c r="H92" s="19"/>
      <c r="I92" s="19"/>
      <c r="J92" s="19"/>
      <c r="K92" s="19"/>
      <c r="L92" s="19"/>
      <c r="M92" s="19"/>
      <c r="N92" s="19"/>
      <c r="O92" s="19"/>
      <c r="P92" s="19"/>
      <c r="Q92" s="19"/>
    </row>
    <row r="93" spans="1:17" x14ac:dyDescent="0.3">
      <c r="B93" s="44"/>
      <c r="C93" s="20"/>
      <c r="D93" s="19"/>
      <c r="E93" s="19"/>
      <c r="F93" s="19"/>
      <c r="G93" s="19"/>
      <c r="H93" s="19"/>
      <c r="I93" s="19"/>
      <c r="J93" s="19"/>
      <c r="K93" s="19"/>
      <c r="L93" s="19"/>
      <c r="M93" s="19"/>
      <c r="N93" s="19"/>
      <c r="O93" s="19"/>
      <c r="P93" s="19"/>
      <c r="Q93" s="19"/>
    </row>
    <row r="94" spans="1:17" x14ac:dyDescent="0.3">
      <c r="C94" s="43"/>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8">
    <mergeCell ref="C87:Q87"/>
    <mergeCell ref="C91:Q91"/>
    <mergeCell ref="M3:Q3"/>
    <mergeCell ref="P8:P9"/>
    <mergeCell ref="Q8:Q9"/>
    <mergeCell ref="B7:D7"/>
    <mergeCell ref="C85:Q85"/>
    <mergeCell ref="C89:Q89"/>
  </mergeCells>
  <conditionalFormatting sqref="E80:O80 E63:Q65 P59:Q59 B61 E42:Q43 E44:O44 F45:O46 P77:Q77 B76:B77 B80">
    <cfRule type="cellIs" dxfId="62" priority="151" operator="equal">
      <formula>0</formula>
    </cfRule>
    <cfRule type="cellIs" dxfId="61" priority="152" operator="between">
      <formula>0</formula>
      <formula>0.49</formula>
    </cfRule>
    <cfRule type="cellIs" dxfId="60" priority="153" operator="between">
      <formula>0</formula>
      <formula>-0.49</formula>
    </cfRule>
  </conditionalFormatting>
  <conditionalFormatting sqref="P80:Q80">
    <cfRule type="cellIs" dxfId="59" priority="142" operator="equal">
      <formula>0</formula>
    </cfRule>
    <cfRule type="cellIs" dxfId="58" priority="143" operator="between">
      <formula>0</formula>
      <formula>0.49</formula>
    </cfRule>
    <cfRule type="cellIs" dxfId="57" priority="144" operator="between">
      <formula>0</formula>
      <formula>-0.49</formula>
    </cfRule>
  </conditionalFormatting>
  <conditionalFormatting sqref="B63">
    <cfRule type="cellIs" dxfId="56" priority="127" operator="equal">
      <formula>0</formula>
    </cfRule>
    <cfRule type="cellIs" dxfId="55" priority="128" operator="between">
      <formula>0</formula>
      <formula>0.49</formula>
    </cfRule>
    <cfRule type="cellIs" dxfId="54" priority="129" operator="between">
      <formula>0</formula>
      <formula>-0.49</formula>
    </cfRule>
  </conditionalFormatting>
  <conditionalFormatting sqref="B59">
    <cfRule type="cellIs" dxfId="53" priority="124" operator="equal">
      <formula>0</formula>
    </cfRule>
    <cfRule type="cellIs" dxfId="52" priority="125" operator="between">
      <formula>0</formula>
      <formula>0.49</formula>
    </cfRule>
    <cfRule type="cellIs" dxfId="51" priority="126" operator="between">
      <formula>0</formula>
      <formula>-0.49</formula>
    </cfRule>
  </conditionalFormatting>
  <conditionalFormatting sqref="P60:Q60">
    <cfRule type="cellIs" dxfId="50" priority="121" operator="equal">
      <formula>0</formula>
    </cfRule>
    <cfRule type="cellIs" dxfId="49" priority="122" operator="between">
      <formula>0</formula>
      <formula>0.49</formula>
    </cfRule>
    <cfRule type="cellIs" dxfId="48" priority="123" operator="between">
      <formula>0</formula>
      <formula>-0.49</formula>
    </cfRule>
  </conditionalFormatting>
  <conditionalFormatting sqref="E57:Q58">
    <cfRule type="cellIs" dxfId="47" priority="100" operator="equal">
      <formula>0</formula>
    </cfRule>
    <cfRule type="cellIs" dxfId="46" priority="101" operator="between">
      <formula>0</formula>
      <formula>0.49</formula>
    </cfRule>
    <cfRule type="cellIs" dxfId="45" priority="102" operator="between">
      <formula>0</formula>
      <formula>-0.49</formula>
    </cfRule>
  </conditionalFormatting>
  <conditionalFormatting sqref="E45">
    <cfRule type="cellIs" dxfId="44" priority="115" operator="equal">
      <formula>0</formula>
    </cfRule>
    <cfRule type="cellIs" dxfId="43" priority="116" operator="between">
      <formula>0</formula>
      <formula>0.49</formula>
    </cfRule>
    <cfRule type="cellIs" dxfId="42" priority="117" operator="between">
      <formula>0</formula>
      <formula>-0.49</formula>
    </cfRule>
  </conditionalFormatting>
  <conditionalFormatting sqref="E46 E47:O51">
    <cfRule type="cellIs" dxfId="41" priority="112" operator="equal">
      <formula>0</formula>
    </cfRule>
    <cfRule type="cellIs" dxfId="40" priority="113" operator="between">
      <formula>0</formula>
      <formula>0.49</formula>
    </cfRule>
    <cfRule type="cellIs" dxfId="39" priority="114" operator="between">
      <formula>0</formula>
      <formula>-0.49</formula>
    </cfRule>
  </conditionalFormatting>
  <conditionalFormatting sqref="B69">
    <cfRule type="cellIs" dxfId="38" priority="79" operator="equal">
      <formula>0</formula>
    </cfRule>
    <cfRule type="cellIs" dxfId="37" priority="80" operator="between">
      <formula>0</formula>
      <formula>0.49</formula>
    </cfRule>
    <cfRule type="cellIs" dxfId="36" priority="81" operator="between">
      <formula>0</formula>
      <formula>-0.49</formula>
    </cfRule>
  </conditionalFormatting>
  <conditionalFormatting sqref="B62">
    <cfRule type="cellIs" dxfId="35" priority="97" operator="equal">
      <formula>0</formula>
    </cfRule>
    <cfRule type="cellIs" dxfId="34" priority="98" operator="between">
      <formula>0</formula>
      <formula>0.49</formula>
    </cfRule>
    <cfRule type="cellIs" dxfId="33" priority="99" operator="between">
      <formula>0</formula>
      <formula>-0.49</formula>
    </cfRule>
  </conditionalFormatting>
  <conditionalFormatting sqref="B68">
    <cfRule type="cellIs" dxfId="32" priority="91" operator="equal">
      <formula>0</formula>
    </cfRule>
    <cfRule type="cellIs" dxfId="31" priority="92" operator="between">
      <formula>0</formula>
      <formula>0.49</formula>
    </cfRule>
    <cfRule type="cellIs" dxfId="30" priority="93" operator="between">
      <formula>0</formula>
      <formula>-0.49</formula>
    </cfRule>
  </conditionalFormatting>
  <conditionalFormatting sqref="B66">
    <cfRule type="cellIs" dxfId="29" priority="88" operator="equal">
      <formula>0</formula>
    </cfRule>
    <cfRule type="cellIs" dxfId="28" priority="89" operator="between">
      <formula>0</formula>
      <formula>0.49</formula>
    </cfRule>
    <cfRule type="cellIs" dxfId="27" priority="90" operator="between">
      <formula>0</formula>
      <formula>-0.49</formula>
    </cfRule>
  </conditionalFormatting>
  <conditionalFormatting sqref="P67:Q67">
    <cfRule type="cellIs" dxfId="26" priority="85" operator="equal">
      <formula>0</formula>
    </cfRule>
    <cfRule type="cellIs" dxfId="25" priority="86" operator="between">
      <formula>0</formula>
      <formula>0.49</formula>
    </cfRule>
    <cfRule type="cellIs" dxfId="24" priority="87" operator="between">
      <formula>0</formula>
      <formula>-0.49</formula>
    </cfRule>
  </conditionalFormatting>
  <conditionalFormatting sqref="B78">
    <cfRule type="cellIs" dxfId="23" priority="64" operator="equal">
      <formula>0</formula>
    </cfRule>
    <cfRule type="cellIs" dxfId="22" priority="65" operator="between">
      <formula>0</formula>
      <formula>0.49</formula>
    </cfRule>
    <cfRule type="cellIs" dxfId="21" priority="66" operator="between">
      <formula>0</formula>
      <formula>-0.49</formula>
    </cfRule>
  </conditionalFormatting>
  <conditionalFormatting sqref="B75">
    <cfRule type="cellIs" dxfId="20" priority="58" operator="equal">
      <formula>0</formula>
    </cfRule>
    <cfRule type="cellIs" dxfId="19" priority="59" operator="between">
      <formula>0</formula>
      <formula>0.49</formula>
    </cfRule>
    <cfRule type="cellIs" dxfId="18" priority="60" operator="between">
      <formula>0</formula>
      <formula>-0.49</formula>
    </cfRule>
  </conditionalFormatting>
  <conditionalFormatting sqref="P74:Q74">
    <cfRule type="cellIs" dxfId="17" priority="55" operator="equal">
      <formula>0</formula>
    </cfRule>
    <cfRule type="cellIs" dxfId="16" priority="56" operator="between">
      <formula>0</formula>
      <formula>0.49</formula>
    </cfRule>
    <cfRule type="cellIs" dxfId="15" priority="57" operator="between">
      <formula>0</formula>
      <formula>-0.49</formula>
    </cfRule>
  </conditionalFormatting>
  <conditionalFormatting sqref="P54:Q56">
    <cfRule type="cellIs" dxfId="14" priority="16" operator="equal">
      <formula>0</formula>
    </cfRule>
    <cfRule type="cellIs" dxfId="13" priority="17" operator="between">
      <formula>0</formula>
      <formula>0.49</formula>
    </cfRule>
    <cfRule type="cellIs" dxfId="12" priority="18" operator="between">
      <formula>0</formula>
      <formula>-0.49</formula>
    </cfRule>
  </conditionalFormatting>
  <conditionalFormatting sqref="P66:Q66">
    <cfRule type="cellIs" dxfId="11" priority="13" operator="equal">
      <formula>0</formula>
    </cfRule>
    <cfRule type="cellIs" dxfId="10" priority="14" operator="between">
      <formula>0</formula>
      <formula>0.49</formula>
    </cfRule>
    <cfRule type="cellIs" dxfId="9" priority="15" operator="between">
      <formula>0</formula>
      <formula>-0.49</formula>
    </cfRule>
  </conditionalFormatting>
  <conditionalFormatting sqref="P73:Q73">
    <cfRule type="cellIs" dxfId="8" priority="10" operator="equal">
      <formula>0</formula>
    </cfRule>
    <cfRule type="cellIs" dxfId="7" priority="11" operator="between">
      <formula>0</formula>
      <formula>0.49</formula>
    </cfRule>
    <cfRule type="cellIs" dxfId="6" priority="12" operator="between">
      <formula>0</formula>
      <formula>-0.49</formula>
    </cfRule>
  </conditionalFormatting>
  <conditionalFormatting sqref="P78:Q78">
    <cfRule type="cellIs" dxfId="5" priority="7" operator="equal">
      <formula>0</formula>
    </cfRule>
    <cfRule type="cellIs" dxfId="4" priority="8" operator="between">
      <formula>0</formula>
      <formula>0.49</formula>
    </cfRule>
    <cfRule type="cellIs" dxfId="3" priority="9" operator="between">
      <formula>0</formula>
      <formula>-0.49</formula>
    </cfRule>
  </conditionalFormatting>
  <conditionalFormatting sqref="E79:O79">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 top="0.28999999999999998" bottom="0.49" header="0.3" footer="0.3"/>
  <pageSetup scale="77" fitToHeight="0" orientation="landscape" horizontalDpi="4294967295" verticalDpi="4294967295" r:id="rId2"/>
  <rowBreaks count="1" manualBreakCount="1">
    <brk id="49" max="16383" man="1"/>
  </rowBreaks>
  <ignoredErrors>
    <ignoredError sqref="P44 P46:P47" formulaRange="1"/>
    <ignoredError sqref="P45"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Pell Grants_2-2021</vt:lpstr>
      <vt:lpstr>'Pell Grants_2-2021'!Print_Area</vt:lpstr>
      <vt:lpstr>'Pell Grants_2-2021'!Print_Titles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2021-02-10T19:42:06Z</cp:lastPrinted>
  <dcterms:created xsi:type="dcterms:W3CDTF">2019-02-07T21:22:59Z</dcterms:created>
  <dcterms:modified xsi:type="dcterms:W3CDTF">2021-02-10T20:01:16Z</dcterms:modified>
</cp:coreProperties>
</file>