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defaultThemeVersion="124226"/>
  <xr:revisionPtr revIDLastSave="0" documentId="13_ncr:1_{0AC30785-5980-4C9F-8D70-F96B2A47D354}" xr6:coauthVersionLast="47" xr6:coauthVersionMax="47" xr10:uidLastSave="{00000000-0000-0000-0000-000000000000}"/>
  <bookViews>
    <workbookView xWindow="1080" yWindow="1080" windowWidth="17280" windowHeight="9024" xr2:uid="{00000000-000D-0000-FFFF-FFFF00000000}"/>
  </bookViews>
  <sheets>
    <sheet name="Contents" sheetId="138" r:id="rId1"/>
    <sheet name="1. Revenue Projections" sheetId="133" r:id="rId2"/>
    <sheet name="2. Baseline Changes" sheetId="109" r:id="rId3"/>
    <sheet name="3.Individual Income Tax Details" sheetId="143" r:id="rId4"/>
    <sheet name="4. Payroll Tax Revenues" sheetId="134" r:id="rId5"/>
    <sheet name="5. Excise Tax Revenues" sheetId="141" r:id="rId6"/>
    <sheet name="6. Capital Gains Realizations" sheetId="144" r:id="rId7"/>
    <sheet name="7a. Proj vs Actual Revenues" sheetId="148" r:id="rId8"/>
    <sheet name="7b. Proj vs Actual GDP" sheetId="149" r:id="rId9"/>
    <sheet name="7c. Proj vs Actual Rev to GDP" sheetId="150" r:id="rId10"/>
    <sheet name="8a. Legislation (Dollars)" sheetId="146" r:id="rId11"/>
    <sheet name="8b. Legislation (Pct of GDP)" sheetId="147" r:id="rId12"/>
    <sheet name="9. Corporate Profits" sheetId="145" r:id="rId13"/>
    <sheet name="10. Extend Revenue Provisions" sheetId="151"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2" i="138" l="1"/>
  <c r="A21" i="138"/>
  <c r="A20" i="138"/>
  <c r="A19" i="138"/>
  <c r="A17" i="138"/>
  <c r="A16" i="138"/>
  <c r="A15" i="138"/>
  <c r="A13" i="138"/>
  <c r="A12" i="138"/>
  <c r="A8" i="138"/>
  <c r="A11" i="138"/>
  <c r="A10" i="138"/>
  <c r="A9" i="138"/>
  <c r="D96" i="151"/>
  <c r="D40" i="151"/>
  <c r="S48" i="150" l="1"/>
  <c r="R49" i="150"/>
  <c r="Q50" i="150"/>
  <c r="P51" i="150"/>
  <c r="O52" i="150"/>
  <c r="N53" i="150"/>
  <c r="T48" i="149"/>
  <c r="S49" i="149"/>
  <c r="R50" i="149"/>
  <c r="Q51" i="149"/>
  <c r="P52" i="149"/>
  <c r="O53" i="149"/>
  <c r="N52" i="150" l="1"/>
  <c r="O51" i="150"/>
  <c r="N51" i="150"/>
  <c r="P50" i="150"/>
  <c r="O50" i="150"/>
  <c r="N50" i="150"/>
  <c r="Q49" i="150"/>
  <c r="P49" i="150"/>
  <c r="O49" i="150"/>
  <c r="N49" i="150"/>
  <c r="R48" i="150"/>
  <c r="Q48" i="150"/>
  <c r="P48" i="150"/>
  <c r="O48" i="150"/>
  <c r="N48" i="150"/>
  <c r="S47" i="150"/>
  <c r="R47" i="150"/>
  <c r="Q47" i="150"/>
  <c r="P47" i="150"/>
  <c r="O47" i="150"/>
  <c r="N47" i="150"/>
  <c r="S46" i="150"/>
  <c r="R46" i="150"/>
  <c r="Q46" i="150"/>
  <c r="P46" i="150"/>
  <c r="O46" i="150"/>
  <c r="N46" i="150"/>
  <c r="S45" i="150"/>
  <c r="R45" i="150"/>
  <c r="Q45" i="150"/>
  <c r="P45" i="150"/>
  <c r="O45" i="150"/>
  <c r="N45" i="150"/>
  <c r="S44" i="150"/>
  <c r="R44" i="150"/>
  <c r="Q44" i="150"/>
  <c r="P44" i="150"/>
  <c r="O44" i="150"/>
  <c r="N44" i="150"/>
  <c r="S43" i="150"/>
  <c r="R43" i="150"/>
  <c r="Q43" i="150"/>
  <c r="P43" i="150"/>
  <c r="O43" i="150"/>
  <c r="N43" i="150"/>
  <c r="S42" i="150"/>
  <c r="R42" i="150"/>
  <c r="Q42" i="150"/>
  <c r="P42" i="150"/>
  <c r="O42" i="150"/>
  <c r="N42" i="150"/>
  <c r="S41" i="150"/>
  <c r="R41" i="150"/>
  <c r="Q41" i="150"/>
  <c r="P41" i="150"/>
  <c r="O41" i="150"/>
  <c r="N41" i="150"/>
  <c r="S40" i="150"/>
  <c r="R40" i="150"/>
  <c r="Q40" i="150"/>
  <c r="P40" i="150"/>
  <c r="O40" i="150"/>
  <c r="N40" i="150"/>
  <c r="S39" i="150"/>
  <c r="R39" i="150"/>
  <c r="Q39" i="150"/>
  <c r="P39" i="150"/>
  <c r="O39" i="150"/>
  <c r="N39" i="150"/>
  <c r="S38" i="150"/>
  <c r="R38" i="150"/>
  <c r="Q38" i="150"/>
  <c r="P38" i="150"/>
  <c r="O38" i="150"/>
  <c r="N38" i="150"/>
  <c r="S37" i="150"/>
  <c r="R37" i="150"/>
  <c r="Q37" i="150"/>
  <c r="P37" i="150"/>
  <c r="O37" i="150"/>
  <c r="N37" i="150"/>
  <c r="S36" i="150"/>
  <c r="R36" i="150"/>
  <c r="Q36" i="150"/>
  <c r="P36" i="150"/>
  <c r="O36" i="150"/>
  <c r="N36" i="150"/>
  <c r="S35" i="150"/>
  <c r="R35" i="150"/>
  <c r="Q35" i="150"/>
  <c r="P35" i="150"/>
  <c r="O35" i="150"/>
  <c r="N35" i="150"/>
  <c r="S34" i="150"/>
  <c r="R34" i="150"/>
  <c r="Q34" i="150"/>
  <c r="P34" i="150"/>
  <c r="O34" i="150"/>
  <c r="N34" i="150"/>
  <c r="S33" i="150"/>
  <c r="R33" i="150"/>
  <c r="Q33" i="150"/>
  <c r="P33" i="150"/>
  <c r="O33" i="150"/>
  <c r="N33" i="150"/>
  <c r="S32" i="150"/>
  <c r="R32" i="150"/>
  <c r="Q32" i="150"/>
  <c r="P32" i="150"/>
  <c r="O32" i="150"/>
  <c r="N32" i="150"/>
  <c r="S31" i="150"/>
  <c r="R31" i="150"/>
  <c r="Q31" i="150"/>
  <c r="P31" i="150"/>
  <c r="O31" i="150"/>
  <c r="N31" i="150"/>
  <c r="S30" i="150"/>
  <c r="R30" i="150"/>
  <c r="Q30" i="150"/>
  <c r="P30" i="150"/>
  <c r="O30" i="150"/>
  <c r="N30" i="150"/>
  <c r="S29" i="150"/>
  <c r="R29" i="150"/>
  <c r="Q29" i="150"/>
  <c r="P29" i="150"/>
  <c r="O29" i="150"/>
  <c r="N29" i="150"/>
  <c r="S28" i="150"/>
  <c r="R28" i="150"/>
  <c r="Q28" i="150"/>
  <c r="P28" i="150"/>
  <c r="O28" i="150"/>
  <c r="N28" i="150"/>
  <c r="S27" i="150"/>
  <c r="R27" i="150"/>
  <c r="Q27" i="150"/>
  <c r="P27" i="150"/>
  <c r="O27" i="150"/>
  <c r="N27" i="150"/>
  <c r="S26" i="150"/>
  <c r="R26" i="150"/>
  <c r="Q26" i="150"/>
  <c r="P26" i="150"/>
  <c r="O26" i="150"/>
  <c r="N26" i="150"/>
  <c r="S25" i="150"/>
  <c r="R25" i="150"/>
  <c r="Q25" i="150"/>
  <c r="P25" i="150"/>
  <c r="O25" i="150"/>
  <c r="N25" i="150"/>
  <c r="S24" i="150"/>
  <c r="R24" i="150"/>
  <c r="Q24" i="150"/>
  <c r="P24" i="150"/>
  <c r="O24" i="150"/>
  <c r="N24" i="150"/>
  <c r="S23" i="150"/>
  <c r="R23" i="150"/>
  <c r="Q23" i="150"/>
  <c r="P23" i="150"/>
  <c r="O23" i="150"/>
  <c r="N23" i="150"/>
  <c r="S22" i="150"/>
  <c r="R22" i="150"/>
  <c r="Q22" i="150"/>
  <c r="P22" i="150"/>
  <c r="O22" i="150"/>
  <c r="N22" i="150"/>
  <c r="S21" i="150"/>
  <c r="R21" i="150"/>
  <c r="Q21" i="150"/>
  <c r="P21" i="150"/>
  <c r="O21" i="150"/>
  <c r="N21" i="150"/>
  <c r="S20" i="150"/>
  <c r="R20" i="150"/>
  <c r="Q20" i="150"/>
  <c r="P20" i="150"/>
  <c r="O20" i="150"/>
  <c r="N20" i="150"/>
  <c r="S19" i="150"/>
  <c r="R19" i="150"/>
  <c r="Q19" i="150"/>
  <c r="P19" i="150"/>
  <c r="O19" i="150"/>
  <c r="N19" i="150"/>
  <c r="S18" i="150"/>
  <c r="R18" i="150"/>
  <c r="Q18" i="150"/>
  <c r="P18" i="150"/>
  <c r="O18" i="150"/>
  <c r="N18" i="150"/>
  <c r="S17" i="150"/>
  <c r="R17" i="150"/>
  <c r="Q17" i="150"/>
  <c r="P17" i="150"/>
  <c r="O17" i="150"/>
  <c r="N17" i="150"/>
  <c r="S16" i="150"/>
  <c r="R16" i="150"/>
  <c r="Q16" i="150"/>
  <c r="P16" i="150"/>
  <c r="O16" i="150"/>
  <c r="N16" i="150"/>
  <c r="S15" i="150"/>
  <c r="R15" i="150"/>
  <c r="Q15" i="150"/>
  <c r="P15" i="150"/>
  <c r="O15" i="150"/>
  <c r="N15" i="150"/>
  <c r="S14" i="150"/>
  <c r="R14" i="150"/>
  <c r="Q14" i="150"/>
  <c r="P14" i="150"/>
  <c r="O14" i="150"/>
  <c r="N14" i="150"/>
  <c r="O52" i="149" l="1"/>
  <c r="P51" i="149"/>
  <c r="O51" i="149"/>
  <c r="Q50" i="149"/>
  <c r="P50" i="149"/>
  <c r="O50" i="149"/>
  <c r="R49" i="149"/>
  <c r="Q49" i="149"/>
  <c r="P49" i="149"/>
  <c r="O49" i="149"/>
  <c r="S48" i="149"/>
  <c r="R48" i="149"/>
  <c r="Q48" i="149"/>
  <c r="P48" i="149"/>
  <c r="O48" i="149"/>
  <c r="T47" i="149"/>
  <c r="S47" i="149"/>
  <c r="R47" i="149"/>
  <c r="Q47" i="149"/>
  <c r="P47" i="149"/>
  <c r="O47" i="149"/>
  <c r="T46" i="149"/>
  <c r="S46" i="149"/>
  <c r="R46" i="149"/>
  <c r="Q46" i="149"/>
  <c r="P46" i="149"/>
  <c r="O46" i="149"/>
  <c r="T45" i="149"/>
  <c r="S45" i="149"/>
  <c r="R45" i="149"/>
  <c r="Q45" i="149"/>
  <c r="P45" i="149"/>
  <c r="O45" i="149"/>
  <c r="T44" i="149"/>
  <c r="S44" i="149"/>
  <c r="R44" i="149"/>
  <c r="Q44" i="149"/>
  <c r="P44" i="149"/>
  <c r="O44" i="149"/>
  <c r="T43" i="149"/>
  <c r="S43" i="149"/>
  <c r="R43" i="149"/>
  <c r="Q43" i="149"/>
  <c r="P43" i="149"/>
  <c r="O43" i="149"/>
  <c r="T42" i="149"/>
  <c r="S42" i="149"/>
  <c r="R42" i="149"/>
  <c r="Q42" i="149"/>
  <c r="P42" i="149"/>
  <c r="O42" i="149"/>
  <c r="T41" i="149"/>
  <c r="S41" i="149"/>
  <c r="R41" i="149"/>
  <c r="Q41" i="149"/>
  <c r="P41" i="149"/>
  <c r="O41" i="149"/>
  <c r="T40" i="149"/>
  <c r="S40" i="149"/>
  <c r="R40" i="149"/>
  <c r="Q40" i="149"/>
  <c r="P40" i="149"/>
  <c r="O40" i="149"/>
  <c r="T39" i="149"/>
  <c r="S39" i="149"/>
  <c r="R39" i="149"/>
  <c r="Q39" i="149"/>
  <c r="P39" i="149"/>
  <c r="O39" i="149"/>
  <c r="T38" i="149"/>
  <c r="S38" i="149"/>
  <c r="R38" i="149"/>
  <c r="Q38" i="149"/>
  <c r="P38" i="149"/>
  <c r="O38" i="149"/>
  <c r="T37" i="149"/>
  <c r="S37" i="149"/>
  <c r="R37" i="149"/>
  <c r="Q37" i="149"/>
  <c r="P37" i="149"/>
  <c r="O37" i="149"/>
  <c r="T36" i="149"/>
  <c r="S36" i="149"/>
  <c r="R36" i="149"/>
  <c r="Q36" i="149"/>
  <c r="P36" i="149"/>
  <c r="O36" i="149"/>
  <c r="T35" i="149"/>
  <c r="S35" i="149"/>
  <c r="R35" i="149"/>
  <c r="Q35" i="149"/>
  <c r="P35" i="149"/>
  <c r="O35" i="149"/>
  <c r="T34" i="149"/>
  <c r="S34" i="149"/>
  <c r="R34" i="149"/>
  <c r="Q34" i="149"/>
  <c r="P34" i="149"/>
  <c r="O34" i="149"/>
  <c r="T33" i="149"/>
  <c r="S33" i="149"/>
  <c r="R33" i="149"/>
  <c r="Q33" i="149"/>
  <c r="P33" i="149"/>
  <c r="O33" i="149"/>
  <c r="T32" i="149"/>
  <c r="S32" i="149"/>
  <c r="R32" i="149"/>
  <c r="Q32" i="149"/>
  <c r="P32" i="149"/>
  <c r="O32" i="149"/>
  <c r="T31" i="149"/>
  <c r="S31" i="149"/>
  <c r="R31" i="149"/>
  <c r="Q31" i="149"/>
  <c r="P31" i="149"/>
  <c r="O31" i="149"/>
  <c r="T30" i="149"/>
  <c r="S30" i="149"/>
  <c r="R30" i="149"/>
  <c r="Q30" i="149"/>
  <c r="P30" i="149"/>
  <c r="O30" i="149"/>
  <c r="T29" i="149"/>
  <c r="S29" i="149"/>
  <c r="R29" i="149"/>
  <c r="Q29" i="149"/>
  <c r="P29" i="149"/>
  <c r="O29" i="149"/>
  <c r="T28" i="149"/>
  <c r="S28" i="149"/>
  <c r="R28" i="149"/>
  <c r="Q28" i="149"/>
  <c r="P28" i="149"/>
  <c r="O28" i="149"/>
  <c r="T27" i="149"/>
  <c r="S27" i="149"/>
  <c r="R27" i="149"/>
  <c r="Q27" i="149"/>
  <c r="P27" i="149"/>
  <c r="O27" i="149"/>
  <c r="T26" i="149"/>
  <c r="S26" i="149"/>
  <c r="R26" i="149"/>
  <c r="Q26" i="149"/>
  <c r="P26" i="149"/>
  <c r="O26" i="149"/>
  <c r="T25" i="149"/>
  <c r="S25" i="149"/>
  <c r="R25" i="149"/>
  <c r="Q25" i="149"/>
  <c r="P25" i="149"/>
  <c r="O25" i="149"/>
  <c r="T24" i="149"/>
  <c r="S24" i="149"/>
  <c r="R24" i="149"/>
  <c r="Q24" i="149"/>
  <c r="P24" i="149"/>
  <c r="O24" i="149"/>
  <c r="T23" i="149"/>
  <c r="S23" i="149"/>
  <c r="R23" i="149"/>
  <c r="Q23" i="149"/>
  <c r="P23" i="149"/>
  <c r="O23" i="149"/>
  <c r="T22" i="149"/>
  <c r="S22" i="149"/>
  <c r="R22" i="149"/>
  <c r="Q22" i="149"/>
  <c r="P22" i="149"/>
  <c r="O22" i="149"/>
  <c r="T21" i="149"/>
  <c r="S21" i="149"/>
  <c r="R21" i="149"/>
  <c r="Q21" i="149"/>
  <c r="P21" i="149"/>
  <c r="O21" i="149"/>
  <c r="T20" i="149"/>
  <c r="S20" i="149"/>
  <c r="R20" i="149"/>
  <c r="Q20" i="149"/>
  <c r="P20" i="149"/>
  <c r="O20" i="149"/>
  <c r="T19" i="149"/>
  <c r="S19" i="149"/>
  <c r="R19" i="149"/>
  <c r="Q19" i="149"/>
  <c r="P19" i="149"/>
  <c r="O19" i="149"/>
  <c r="T18" i="149"/>
  <c r="S18" i="149"/>
  <c r="R18" i="149"/>
  <c r="Q18" i="149"/>
  <c r="P18" i="149"/>
  <c r="O18" i="149"/>
  <c r="T17" i="149"/>
  <c r="S17" i="149"/>
  <c r="R17" i="149"/>
  <c r="Q17" i="149"/>
  <c r="P17" i="149"/>
  <c r="O17" i="149"/>
  <c r="T16" i="149"/>
  <c r="S16" i="149"/>
  <c r="R16" i="149"/>
  <c r="Q16" i="149"/>
  <c r="P16" i="149"/>
  <c r="O16" i="149"/>
  <c r="T15" i="149"/>
  <c r="S15" i="149"/>
  <c r="R15" i="149"/>
  <c r="Q15" i="149"/>
  <c r="P15" i="149"/>
  <c r="O15" i="149"/>
  <c r="T14" i="149"/>
  <c r="S14" i="149"/>
  <c r="R14" i="149"/>
  <c r="Q14" i="149"/>
  <c r="P14" i="149"/>
  <c r="O14" i="149"/>
</calcChain>
</file>

<file path=xl/sharedStrings.xml><?xml version="1.0" encoding="utf-8"?>
<sst xmlns="http://schemas.openxmlformats.org/spreadsheetml/2006/main" count="1095" uniqueCount="488">
  <si>
    <t>Social Security</t>
  </si>
  <si>
    <t>Total</t>
  </si>
  <si>
    <t>Subtotal</t>
  </si>
  <si>
    <t>_____</t>
  </si>
  <si>
    <t>______</t>
  </si>
  <si>
    <t>On-budget</t>
  </si>
  <si>
    <t>____</t>
  </si>
  <si>
    <t>Other</t>
  </si>
  <si>
    <t>Individual income taxes</t>
  </si>
  <si>
    <t>Payroll taxes</t>
  </si>
  <si>
    <t>Corporate income taxes</t>
  </si>
  <si>
    <t>Legislative Changes</t>
  </si>
  <si>
    <t>Technical Changes</t>
  </si>
  <si>
    <t>Total Revenue Changes</t>
  </si>
  <si>
    <t>Medicare</t>
  </si>
  <si>
    <t>Economic Changes</t>
  </si>
  <si>
    <t>Off-budgetᵃ</t>
  </si>
  <si>
    <t>Miscellaneous fees and fines</t>
  </si>
  <si>
    <t>Estate and gift taxes</t>
  </si>
  <si>
    <t>Customs duties</t>
  </si>
  <si>
    <t>Excise taxes</t>
  </si>
  <si>
    <t xml:space="preserve">Other </t>
  </si>
  <si>
    <t>Corporate Income Taxes</t>
  </si>
  <si>
    <t>Payroll Taxes</t>
  </si>
  <si>
    <t>Individual Income Taxes</t>
  </si>
  <si>
    <t>Billions of Dollars</t>
  </si>
  <si>
    <t xml:space="preserve">a. Consists primarily of federal employees' contributions to the Federal Employees Retirement System and the Civil Service Retirement System. </t>
  </si>
  <si>
    <t xml:space="preserve">Total </t>
  </si>
  <si>
    <r>
      <t>Other Retirement</t>
    </r>
    <r>
      <rPr>
        <vertAlign val="superscript"/>
        <sz val="11"/>
        <rFont val="Arial"/>
        <family val="2"/>
      </rPr>
      <t>a</t>
    </r>
  </si>
  <si>
    <t>Railroad Retirement</t>
  </si>
  <si>
    <t>Unemployment Insurance</t>
  </si>
  <si>
    <t>Alcohol</t>
  </si>
  <si>
    <t>Tobacco</t>
  </si>
  <si>
    <t>Total Aviation Taxes</t>
  </si>
  <si>
    <t>Other (Overflight fees, LUST Trust Fund taxes)</t>
  </si>
  <si>
    <t>Refunds</t>
  </si>
  <si>
    <t>Air cargo (freight) transportation</t>
  </si>
  <si>
    <t>Airport and Airways Trust Fund</t>
  </si>
  <si>
    <t>Aviation Taxes</t>
  </si>
  <si>
    <t>Total Highway Taxes</t>
  </si>
  <si>
    <t xml:space="preserve">Heavy vehicle use </t>
  </si>
  <si>
    <t>Tires for heavy vehicles</t>
  </si>
  <si>
    <t>Highway tractors, heavy trucks, and trailers</t>
  </si>
  <si>
    <t>Other motor fuels</t>
  </si>
  <si>
    <t>Diesel fuel and kerosene</t>
  </si>
  <si>
    <t>Gasoline and gasoline blendstocks</t>
  </si>
  <si>
    <t xml:space="preserve">Highway Trust Fund </t>
  </si>
  <si>
    <t>Excise Taxes</t>
  </si>
  <si>
    <t>Domestic air passengers</t>
  </si>
  <si>
    <t>International air passengers</t>
  </si>
  <si>
    <t>Aviation fuels</t>
  </si>
  <si>
    <t>Contents</t>
  </si>
  <si>
    <t>Highway Taxes</t>
  </si>
  <si>
    <t>Refunds and credits from the general fund</t>
  </si>
  <si>
    <t>LUST Trust Fund taxes</t>
  </si>
  <si>
    <t>Health Care</t>
  </si>
  <si>
    <t>Fiscal Year</t>
  </si>
  <si>
    <t>Calculation of Adjusted Gross Income (AGI)</t>
  </si>
  <si>
    <t>Taxable interest and ordinary dividends (excludes qualified dividends)</t>
  </si>
  <si>
    <t xml:space="preserve">Qualified dividends                                         </t>
  </si>
  <si>
    <t>Taxable pensions and annuities and IRA distributions</t>
  </si>
  <si>
    <t xml:space="preserve">Taxable Social Security benefits                  </t>
  </si>
  <si>
    <t>Total income</t>
  </si>
  <si>
    <r>
      <rPr>
        <i/>
        <sz val="11"/>
        <rFont val="Arial"/>
        <family val="2"/>
      </rPr>
      <t>Subtract</t>
    </r>
    <r>
      <rPr>
        <sz val="11"/>
        <rFont val="Arial"/>
        <family val="2"/>
      </rPr>
      <t xml:space="preserve"> Statutory adjustments                       </t>
    </r>
  </si>
  <si>
    <t xml:space="preserve">Adjusted gross income               </t>
  </si>
  <si>
    <t>Calculation of Taxable Income</t>
  </si>
  <si>
    <r>
      <rPr>
        <i/>
        <sz val="11"/>
        <rFont val="Arial"/>
        <family val="2"/>
      </rPr>
      <t>Subtract</t>
    </r>
    <r>
      <rPr>
        <sz val="11"/>
        <rFont val="Arial"/>
        <family val="2"/>
      </rPr>
      <t xml:space="preserve"> Standard deduction (non-itemizers only)</t>
    </r>
  </si>
  <si>
    <t>Calculation of Income Tax Liability</t>
  </si>
  <si>
    <t>Net investment income tax</t>
  </si>
  <si>
    <t>Individual income tax liability</t>
  </si>
  <si>
    <t>Calendar Year</t>
  </si>
  <si>
    <t>Salaries and wages</t>
  </si>
  <si>
    <r>
      <t>Capital gain or loss</t>
    </r>
    <r>
      <rPr>
        <vertAlign val="superscript"/>
        <sz val="11"/>
        <rFont val="Arial"/>
        <family val="2"/>
      </rPr>
      <t>a</t>
    </r>
  </si>
  <si>
    <r>
      <t>All other sources of income</t>
    </r>
    <r>
      <rPr>
        <vertAlign val="superscript"/>
        <sz val="11"/>
        <rFont val="Arial"/>
        <family val="2"/>
      </rPr>
      <t>c</t>
    </r>
  </si>
  <si>
    <r>
      <t>Total exemptions and deductions after limits</t>
    </r>
    <r>
      <rPr>
        <vertAlign val="superscript"/>
        <sz val="11"/>
        <rFont val="Arial"/>
        <family val="2"/>
      </rPr>
      <t>e</t>
    </r>
  </si>
  <si>
    <r>
      <t>Taxable income</t>
    </r>
    <r>
      <rPr>
        <vertAlign val="superscript"/>
        <sz val="11"/>
        <rFont val="Arial"/>
        <family val="2"/>
      </rPr>
      <t>f</t>
    </r>
  </si>
  <si>
    <t>Memorandum:</t>
  </si>
  <si>
    <t xml:space="preserve">a. This includes sales of capital assets and sales of property other than capital assets. </t>
  </si>
  <si>
    <t>f. Taxable Income is larger than AGI minus total deductions and exemptions because taxable income cannot fall below zero, even if deductions and exemptions exceed AGI.</t>
  </si>
  <si>
    <t>Taxable income in Bracket 1</t>
  </si>
  <si>
    <t xml:space="preserve"> in Bracket 2</t>
  </si>
  <si>
    <t xml:space="preserve"> in Bracket 3</t>
  </si>
  <si>
    <t xml:space="preserve"> in Bracket 4</t>
  </si>
  <si>
    <t xml:space="preserve"> in Bracket 5</t>
  </si>
  <si>
    <t xml:space="preserve"> in Bracket 6</t>
  </si>
  <si>
    <t xml:space="preserve"> in Bracket 7</t>
  </si>
  <si>
    <t>d. Amounts shown are after any applicable limits on each deduction, such as the limitation of the SALT deduction, and after applying the overall limitation on itemized deductions.</t>
  </si>
  <si>
    <t>Tax from Bracket 1</t>
  </si>
  <si>
    <t>from Bracket 2</t>
  </si>
  <si>
    <t>from Bracket 3</t>
  </si>
  <si>
    <t>from Bracket 4</t>
  </si>
  <si>
    <t>from Bracket 5</t>
  </si>
  <si>
    <t>from Bracket 6</t>
  </si>
  <si>
    <t>from Bracket 7</t>
  </si>
  <si>
    <r>
      <t>Total credits (refundable and nonrefundable)</t>
    </r>
    <r>
      <rPr>
        <vertAlign val="superscript"/>
        <sz val="11"/>
        <rFont val="Arial"/>
        <family val="2"/>
      </rPr>
      <t>i</t>
    </r>
  </si>
  <si>
    <r>
      <t>Income tax after credits</t>
    </r>
    <r>
      <rPr>
        <vertAlign val="superscript"/>
        <sz val="11"/>
        <rFont val="Arial"/>
        <family val="2"/>
      </rPr>
      <t>j</t>
    </r>
  </si>
  <si>
    <t>l. Includes taxpayers with liability under the AMT and some taxpayers for whom the AMT limits their credits taken under the regular income tax.</t>
  </si>
  <si>
    <t>n. Includes both the outlay portion of the credit and the portion offsetting tax liabilities.</t>
  </si>
  <si>
    <t>i. Excludes the premium tax credit.</t>
  </si>
  <si>
    <r>
      <t xml:space="preserve">Shares of AGI by Income Group </t>
    </r>
    <r>
      <rPr>
        <sz val="11"/>
        <color theme="1"/>
        <rFont val="Arial"/>
        <family val="2"/>
      </rPr>
      <t>(Percent)</t>
    </r>
    <r>
      <rPr>
        <vertAlign val="superscript"/>
        <sz val="11"/>
        <color theme="1"/>
        <rFont val="Arial"/>
        <family val="2"/>
      </rPr>
      <t>o</t>
    </r>
  </si>
  <si>
    <t>LUST = leaking underground storage tank.</t>
  </si>
  <si>
    <t>Back to Table of Contents</t>
  </si>
  <si>
    <t>a. Receipts from Social Security payroll taxes.</t>
  </si>
  <si>
    <t>b. Business Income is before disallowed losses on Form 461 and the deduction for qualifying business income.</t>
  </si>
  <si>
    <t xml:space="preserve">Gross Domestic Product </t>
  </si>
  <si>
    <r>
      <rPr>
        <i/>
        <sz val="11"/>
        <rFont val="Arial"/>
        <family val="2"/>
      </rPr>
      <t>Subtract</t>
    </r>
    <r>
      <rPr>
        <sz val="11"/>
        <rFont val="Arial"/>
        <family val="2"/>
      </rPr>
      <t xml:space="preserve"> Personal exemption amount (after limit)</t>
    </r>
  </si>
  <si>
    <r>
      <rPr>
        <i/>
        <sz val="11"/>
        <rFont val="Arial"/>
        <family val="2"/>
      </rPr>
      <t xml:space="preserve">Subtract </t>
    </r>
    <r>
      <rPr>
        <sz val="11"/>
        <rFont val="Arial"/>
        <family val="2"/>
      </rPr>
      <t>Total itemized deductions (itemizers only) after limits</t>
    </r>
    <r>
      <rPr>
        <vertAlign val="superscript"/>
        <sz val="11"/>
        <rFont val="Arial"/>
        <family val="2"/>
      </rPr>
      <t>d</t>
    </r>
  </si>
  <si>
    <r>
      <rPr>
        <i/>
        <sz val="11"/>
        <rFont val="Arial"/>
        <family val="2"/>
      </rPr>
      <t>Subtract</t>
    </r>
    <r>
      <rPr>
        <sz val="11"/>
        <rFont val="Arial"/>
        <family val="2"/>
      </rPr>
      <t xml:space="preserve"> Qualified business income deduction</t>
    </r>
  </si>
  <si>
    <t>Total income tax (including AMT) before credits</t>
  </si>
  <si>
    <r>
      <t>Tax from taxable income and taxed at ordinary rates</t>
    </r>
    <r>
      <rPr>
        <vertAlign val="superscript"/>
        <sz val="11"/>
        <rFont val="Arial"/>
        <family val="2"/>
      </rPr>
      <t>h</t>
    </r>
  </si>
  <si>
    <t>Tax from AMT (including credits limited under the regular tax)</t>
  </si>
  <si>
    <r>
      <t>Number affected by the AMT</t>
    </r>
    <r>
      <rPr>
        <vertAlign val="superscript"/>
        <sz val="11"/>
        <rFont val="Arial"/>
        <family val="2"/>
      </rPr>
      <t>l</t>
    </r>
  </si>
  <si>
    <t>Top 1 percent</t>
  </si>
  <si>
    <t>Top 5 percent</t>
  </si>
  <si>
    <t>Top 10 percent</t>
  </si>
  <si>
    <t>Top 25 percent</t>
  </si>
  <si>
    <t>Top 50 percent</t>
  </si>
  <si>
    <r>
      <t>Number of Returns (Millions)</t>
    </r>
    <r>
      <rPr>
        <vertAlign val="superscript"/>
        <sz val="11"/>
        <rFont val="Arial"/>
        <family val="2"/>
      </rPr>
      <t>k</t>
    </r>
  </si>
  <si>
    <r>
      <t>Child Tax Credit/Credit for Other Dependents</t>
    </r>
    <r>
      <rPr>
        <vertAlign val="superscript"/>
        <sz val="11"/>
        <rFont val="Arial"/>
        <family val="2"/>
      </rPr>
      <t>n</t>
    </r>
    <r>
      <rPr>
        <sz val="11"/>
        <rFont val="Arial"/>
        <family val="2"/>
      </rPr>
      <t xml:space="preserve"> </t>
    </r>
  </si>
  <si>
    <t>This table contains results from CBO's individual income tax model. That model begins with a sample of tax returns, projects them into future years on the basis of expected economic and demographic changes, and then applies tax rules as scheduled under current law. Results from that model are a key input into CBO's individual income tax baseline, but that baseline also incorporates some additional information not captured by the model. For example, CBO's ultimate projections of receipts consider tax returns filed in the three most recent years available.</t>
  </si>
  <si>
    <t>As a Percentage of Gross Domestic Product</t>
  </si>
  <si>
    <r>
      <t>Net business income (all income and loss reported on Schedules C, E, and F)</t>
    </r>
    <r>
      <rPr>
        <vertAlign val="superscript"/>
        <sz val="11"/>
        <rFont val="Arial"/>
        <family val="2"/>
      </rPr>
      <t>b</t>
    </r>
  </si>
  <si>
    <t>Number with itemized deductions</t>
  </si>
  <si>
    <r>
      <t>Earned Income Tax Credit</t>
    </r>
    <r>
      <rPr>
        <vertAlign val="superscript"/>
        <sz val="11"/>
        <rFont val="Arial"/>
        <family val="2"/>
      </rPr>
      <t>n</t>
    </r>
  </si>
  <si>
    <r>
      <t>Taxable income—taxed at ordinary rates (before AMT)</t>
    </r>
    <r>
      <rPr>
        <vertAlign val="superscript"/>
        <sz val="11"/>
        <rFont val="Arial"/>
        <family val="2"/>
      </rPr>
      <t>g</t>
    </r>
  </si>
  <si>
    <t>Taxable income—taxed at reduced rates for capital gains and dividends</t>
  </si>
  <si>
    <t>Tax from taxable income and taxed at reduced rates for capital gains and dividends</t>
  </si>
  <si>
    <r>
      <t>Individual Income Tax Receipts (Billions of dollars, fiscal year)</t>
    </r>
    <r>
      <rPr>
        <vertAlign val="superscript"/>
        <sz val="11"/>
        <rFont val="Arial"/>
        <family val="2"/>
      </rPr>
      <t>m</t>
    </r>
  </si>
  <si>
    <t xml:space="preserve"> </t>
  </si>
  <si>
    <r>
      <t>Capital Gains Tax Receipts</t>
    </r>
    <r>
      <rPr>
        <vertAlign val="superscript"/>
        <sz val="11"/>
        <rFont val="Arial"/>
        <family val="2"/>
      </rPr>
      <t>b</t>
    </r>
  </si>
  <si>
    <r>
      <t>Capital Gains Realizations</t>
    </r>
    <r>
      <rPr>
        <vertAlign val="superscript"/>
        <sz val="11"/>
        <rFont val="Arial"/>
        <family val="2"/>
      </rPr>
      <t>a</t>
    </r>
  </si>
  <si>
    <t>Percentage of Individual</t>
  </si>
  <si>
    <t>Percentage of GDP</t>
  </si>
  <si>
    <t>Income Tax Receipts</t>
  </si>
  <si>
    <t xml:space="preserve">Capital gains realizations are the sum of net capital gains from tax returns reporting a net gain. </t>
  </si>
  <si>
    <t>GDP = gross domestic product.</t>
  </si>
  <si>
    <t>a. Calendar year basis.</t>
  </si>
  <si>
    <t xml:space="preserve">b. Fiscal year basis. This measure is CBO's estimate of when tax liabilities resulting from capital gains realizations are paid to the Treasury. </t>
  </si>
  <si>
    <r>
      <t>Recovery Rebates for Individuals</t>
    </r>
    <r>
      <rPr>
        <vertAlign val="superscript"/>
        <sz val="11"/>
        <rFont val="Arial"/>
        <family val="2"/>
      </rPr>
      <t xml:space="preserve">n </t>
    </r>
  </si>
  <si>
    <t>e. Total exemptions and deductions includes the deduction for qualifying business income. Limits include the Personal Exemption Phaseout and the Overall Limitation on Itemized Deductions.</t>
  </si>
  <si>
    <t>m. The final projections of individual income tax receipts include many adjustments to the tax year liability estimate. Those adjustments include converting the projections from a calendar year liability basis to a fiscal year receipts basis, adding receipts of back taxes and fiduciary taxes, accounting for reallocations made between individual income and payroll taxes, adjusting for certain federal subsidies that boost business income in the NIPAs but not taxable income, adding the effects of certain legislation not explicitly modeled on the microsimulation tax model, and adjusting for differences in projected tax liabilities and those implied by recently observed collections.</t>
  </si>
  <si>
    <r>
      <t>Corporate Profits Before Tax</t>
    </r>
    <r>
      <rPr>
        <vertAlign val="superscript"/>
        <sz val="11"/>
        <rFont val="Arial"/>
        <family val="2"/>
      </rPr>
      <t>a</t>
    </r>
    <r>
      <rPr>
        <sz val="11"/>
        <rFont val="Arial"/>
        <family val="2"/>
      </rPr>
      <t xml:space="preserve"> (Without IVA and CCAdj)</t>
    </r>
    <r>
      <rPr>
        <vertAlign val="superscript"/>
        <sz val="11"/>
        <rFont val="Arial"/>
        <family val="2"/>
      </rPr>
      <t>b</t>
    </r>
  </si>
  <si>
    <t>Adjustments to Corporate Profits Before Tax</t>
  </si>
  <si>
    <t xml:space="preserve"> State and local taxes on corporate income</t>
  </si>
  <si>
    <t xml:space="preserve"> Interest payments of regulated investment companies</t>
  </si>
  <si>
    <t xml:space="preserve"> Bad debt expense</t>
  </si>
  <si>
    <t xml:space="preserve"> Gains, net of losses, from sale of property</t>
  </si>
  <si>
    <t xml:space="preserve"> Dividends received from domestic corporations</t>
  </si>
  <si>
    <t xml:space="preserve"> Income received from equities in foreign corporations and branches by all U.S. residents, net of corresponding payments</t>
  </si>
  <si>
    <r>
      <t>Other adjustments to corporate profits before tax</t>
    </r>
    <r>
      <rPr>
        <vertAlign val="superscript"/>
        <sz val="11"/>
        <rFont val="Arial"/>
        <family val="2"/>
      </rPr>
      <t>d</t>
    </r>
  </si>
  <si>
    <t>Total Adjustments</t>
  </si>
  <si>
    <r>
      <t>Corporate Profits Before Tax After Total Adjustments (Is equivalent to total receipts less total deductions, IRS)</t>
    </r>
    <r>
      <rPr>
        <vertAlign val="superscript"/>
        <sz val="11"/>
        <rFont val="Arial"/>
        <family val="2"/>
      </rPr>
      <t>e</t>
    </r>
  </si>
  <si>
    <r>
      <t>Net Income (Less deficit) for All Corporations</t>
    </r>
    <r>
      <rPr>
        <vertAlign val="superscript"/>
        <sz val="11"/>
        <rFont val="Arial"/>
        <family val="2"/>
      </rPr>
      <t>f</t>
    </r>
  </si>
  <si>
    <r>
      <t>Net Income (Less deficit) for Corporations Subject to the Corporate Income Tax</t>
    </r>
    <r>
      <rPr>
        <vertAlign val="superscript"/>
        <sz val="11"/>
        <color theme="1"/>
        <rFont val="Arial"/>
        <family val="2"/>
      </rPr>
      <t>g</t>
    </r>
  </si>
  <si>
    <r>
      <t>Income Subject to Tax Under the Corporate Income Tax</t>
    </r>
    <r>
      <rPr>
        <vertAlign val="superscript"/>
        <sz val="11"/>
        <color theme="1"/>
        <rFont val="Arial"/>
        <family val="2"/>
      </rPr>
      <t>h</t>
    </r>
  </si>
  <si>
    <t>BEA = Bureau of Economic Analysis; CCAdj = capital consumption adjustment; IRS = Internal Revenue Service; IVA = inventory valuation adjustment; NIPAs = National Income and Product Accounts; REITs = real estate investment trusts; RICs = regulated investment companies.</t>
  </si>
  <si>
    <r>
      <t xml:space="preserve">For a complete discussion of BEA's corporate profits measures and the elements of Table 7.16, see Bureau of Economic Analysis, </t>
    </r>
    <r>
      <rPr>
        <i/>
        <sz val="11"/>
        <color rgb="FF000000"/>
        <rFont val="Arial"/>
        <family val="2"/>
      </rPr>
      <t>Concepts and Methods of the U.S. National Income and Product Accounts</t>
    </r>
    <r>
      <rPr>
        <sz val="11"/>
        <color rgb="FF000000"/>
        <rFont val="Arial"/>
        <family val="2"/>
      </rPr>
      <t>, Chapter 13, www.bea.gov/sites/default/files/methodologies/nipa-handbook-all-chapters.pdf#page=350.</t>
    </r>
  </si>
  <si>
    <r>
      <t>Details about the IRS's income concepts that are used in this table can be found at Internal Revenue Service, "SOI Tax Stats—Corporation Complete Report"</t>
    </r>
    <r>
      <rPr>
        <b/>
        <sz val="11"/>
        <color theme="1"/>
        <rFont val="Arial"/>
        <family val="2"/>
      </rPr>
      <t>,</t>
    </r>
    <r>
      <rPr>
        <sz val="11"/>
        <color theme="1"/>
        <rFont val="Arial"/>
        <family val="2"/>
      </rPr>
      <t xml:space="preserve"> https://www.irs.gov/statistics/soi-tax-stats-corporation-complete-report.</t>
    </r>
  </si>
  <si>
    <t xml:space="preserve">e. "Total receipts less total deductions" is the estimate for C corporations as well as entities that are legally organized as corporations but whose income is not subject to the corporate income tax.  </t>
  </si>
  <si>
    <t>Years since law went into effect</t>
  </si>
  <si>
    <t>Public Law Number</t>
  </si>
  <si>
    <t>Short Title</t>
  </si>
  <si>
    <t>Year 1</t>
  </si>
  <si>
    <t>Year 2</t>
  </si>
  <si>
    <t>Year 3</t>
  </si>
  <si>
    <t>Year 4</t>
  </si>
  <si>
    <t>Year 5</t>
  </si>
  <si>
    <t>Year 6</t>
  </si>
  <si>
    <t>Year 7</t>
  </si>
  <si>
    <t>Year 8</t>
  </si>
  <si>
    <t>Year 9</t>
  </si>
  <si>
    <t>Year 10</t>
  </si>
  <si>
    <t>5-year Effect</t>
  </si>
  <si>
    <t>10-year Effect</t>
  </si>
  <si>
    <t>97-34</t>
  </si>
  <si>
    <t>Economic Recovery Tax Act of 1981</t>
  </si>
  <si>
    <t>n.a.</t>
  </si>
  <si>
    <t>97-248</t>
  </si>
  <si>
    <t>Tax Equity and Fiscal Responsibility Act of 1982</t>
  </si>
  <si>
    <t>98-21</t>
  </si>
  <si>
    <t>Social Security Amendments of 1983</t>
  </si>
  <si>
    <t>98-369</t>
  </si>
  <si>
    <t>Deficit Reduction Act of 1984</t>
  </si>
  <si>
    <t>99-514</t>
  </si>
  <si>
    <t>Tax Reform Act of 1986</t>
  </si>
  <si>
    <t>100-203</t>
  </si>
  <si>
    <t>Omnibus Budget Reconciliation Act of 1987</t>
  </si>
  <si>
    <t xml:space="preserve">             </t>
  </si>
  <si>
    <t>101-508</t>
  </si>
  <si>
    <t>Omnibus Budget Reconciliation Act of 1990</t>
  </si>
  <si>
    <t>103-66</t>
  </si>
  <si>
    <t>Omnibus Budget Reconciliation Act of 1993</t>
  </si>
  <si>
    <t>105-34</t>
  </si>
  <si>
    <t>Taxpayer Relief Act of 1997</t>
  </si>
  <si>
    <t>*</t>
  </si>
  <si>
    <t>107-16</t>
  </si>
  <si>
    <t>Economic Growth and Tax Relief Reconciliation Act of 2001</t>
  </si>
  <si>
    <t>107-147</t>
  </si>
  <si>
    <t>Job Creation and Worker Assistance Act of 2002</t>
  </si>
  <si>
    <t>108-27</t>
  </si>
  <si>
    <t>Jobs and Growth Tax Relief Reconciliation Act of 2003</t>
  </si>
  <si>
    <t>108-311</t>
  </si>
  <si>
    <t>Working Families Tax Relief Act of 2004</t>
  </si>
  <si>
    <t>108-357</t>
  </si>
  <si>
    <t>American Jobs Creation Act of 2004</t>
  </si>
  <si>
    <t>109-222</t>
  </si>
  <si>
    <t>Tax Increase Prevention and Reconciliation Act of 2005</t>
  </si>
  <si>
    <t>109-280</t>
  </si>
  <si>
    <t>Pension Protection Act of 2006</t>
  </si>
  <si>
    <t>109-432</t>
  </si>
  <si>
    <t>Tax Relief and Health Care Act of 2006</t>
  </si>
  <si>
    <t>110-166</t>
  </si>
  <si>
    <t>Tax Increase Prevention Act of 2007</t>
  </si>
  <si>
    <t>110-185</t>
  </si>
  <si>
    <t>Economic Stimulus Act of 2008</t>
  </si>
  <si>
    <t>110-289</t>
  </si>
  <si>
    <t>Housing and Economic Recovery Act of 2008</t>
  </si>
  <si>
    <t>110-343</t>
  </si>
  <si>
    <t>Emergency Economic Stabilization Act of 2008</t>
  </si>
  <si>
    <t>111-3</t>
  </si>
  <si>
    <t>Children's Health Insurance Program Reauthorization Act of 2009</t>
  </si>
  <si>
    <t>111-5</t>
  </si>
  <si>
    <t>American Recovery and Reinvestment Act of 2009</t>
  </si>
  <si>
    <t>111-92</t>
  </si>
  <si>
    <t>Worker, Homeownership, and Business Assistance Act of 2009</t>
  </si>
  <si>
    <t>111-147</t>
  </si>
  <si>
    <t>Hiring Incentives to Restore Employment Act</t>
  </si>
  <si>
    <t>111-148; 111-152</t>
  </si>
  <si>
    <t>Patient Protection and Affordable Health Care Act; Health Care and Education Reconciliation Act of 2010</t>
  </si>
  <si>
    <t>111-240</t>
  </si>
  <si>
    <t>Small Business Jobs Act of 2010</t>
  </si>
  <si>
    <t>111-312</t>
  </si>
  <si>
    <t>Tax Relief, Unemployment Insurance Reauthorization, and Job Creation Act of 2010</t>
  </si>
  <si>
    <t>112-78</t>
  </si>
  <si>
    <t>Temporary Payroll Tax Cut Continuation Act of 2011</t>
  </si>
  <si>
    <t>112-96</t>
  </si>
  <si>
    <t>Middle Class Tax Relief and Job Creation Act of 2012</t>
  </si>
  <si>
    <t>112-240</t>
  </si>
  <si>
    <t>American Taxpayer Relief Act of 2012</t>
  </si>
  <si>
    <t>113-295</t>
  </si>
  <si>
    <t>Tax Increase Prevention Act of 2014</t>
  </si>
  <si>
    <t>114-94</t>
  </si>
  <si>
    <t>Fixing America's Surface Transportation Act</t>
  </si>
  <si>
    <t>114-113</t>
  </si>
  <si>
    <t>Consolidated Appropriations Act, 2016</t>
  </si>
  <si>
    <t>115-97</t>
  </si>
  <si>
    <t>An Act to provide for reconciliation pursuant to titles II and V of the concurrent resolution on the budget for fiscal year 2018.</t>
  </si>
  <si>
    <t>116-44</t>
  </si>
  <si>
    <t>Further Consolidated Appropriations Act, 2020</t>
  </si>
  <si>
    <t>116-127</t>
  </si>
  <si>
    <t>Families First Coronavirus Response Act</t>
  </si>
  <si>
    <t>116-136</t>
  </si>
  <si>
    <t>CARES Act</t>
  </si>
  <si>
    <t>116-260</t>
  </si>
  <si>
    <t>Consolidated Appropriations Act, 2021</t>
  </si>
  <si>
    <t>GDP</t>
  </si>
  <si>
    <t>PCE</t>
  </si>
  <si>
    <t>Total Revenues</t>
  </si>
  <si>
    <t>Estimates of the revenue effects of legislation reflect the estimates used to update CBO’s baseline. For changes to the tax code, the estimates of legislative changes were made by the staff of the Joint Committee on Taxation.</t>
  </si>
  <si>
    <t>Years Since Law Went Into Effect</t>
  </si>
  <si>
    <t>5-Year Effect</t>
  </si>
  <si>
    <t>10-Year Effect</t>
  </si>
  <si>
    <t>Legislation that has a significant impact on revenues is generally defined as having an effect less than -0.1 percent of GDP or greater than 0.1 percent of GDP for at least one year.</t>
  </si>
  <si>
    <t>Fiscal Year Projection Prepared in January or February</t>
  </si>
  <si>
    <t>Year 1 of Projection</t>
  </si>
  <si>
    <t>Actual Amount for Year 1</t>
  </si>
  <si>
    <t>CBO's Projections</t>
  </si>
  <si>
    <t>Estimated Effect of Legislation Enacted After CBO's Projections Were Prepared</t>
  </si>
  <si>
    <t>The projections were prepared in January or February of the year indicated, except for the projections prepared in May 1996 and April 2018.</t>
  </si>
  <si>
    <t>CBO's Forecast Errors, Adjusted to Account for Subsequent Revisions to History  (Percent, with calculation formula included)</t>
  </si>
  <si>
    <t>Current Measures for Year 1</t>
  </si>
  <si>
    <t>CBO's Projections for GDP or GNP</t>
  </si>
  <si>
    <t>Actual GNP</t>
  </si>
  <si>
    <t>Actual GDP</t>
  </si>
  <si>
    <t>GDP or GNP?</t>
  </si>
  <si>
    <t>Year 0</t>
  </si>
  <si>
    <t>GNP</t>
  </si>
  <si>
    <t>Year 0 represents the last complete historical year before the projection was prepared. For example, for the projection prepared in February 1983, year 0 represents 1982. GDP and GNP are revised after the forecasts are prepared, and the forecast error calculations reflect those revisions.</t>
  </si>
  <si>
    <t>The adjusted forecast for GDP (or GNP) equals GDP (or GNP) as currently measured for the prior historical year multiplied by the projected growth rate at the time the forecast was prepared. That adjusted forecast is compared with GDP (or GNP) as currently measured.</t>
  </si>
  <si>
    <t>GNP was forecast before 1992. GDP was forecast from 1992 onward.</t>
  </si>
  <si>
    <t>GDP = gross domestic product; GNP = gross national product.</t>
  </si>
  <si>
    <t>CBO Projections for Revenues, Adjusted for Subsequently Enacted Legislation
(Percentage of GDP or GNP)</t>
  </si>
  <si>
    <t>CBO's Forecast Errors 
(Percent, with calculation formula included)</t>
  </si>
  <si>
    <t>Actual Revenues for Year 1</t>
  </si>
  <si>
    <t>Percentage of GNP</t>
  </si>
  <si>
    <t>The adjusted projection of revenues as a percentage of GDP (or GNP) equals revenues as a percentage of GDP (or GNP) as currently measured for the prior historical year multiplied by the projected growth rate at the time the projection was prepared. That adjusted projection is compared with revenues as a percentage of GDP (or GNP) as currently measured.</t>
  </si>
  <si>
    <t>Historical data on revenues are only minimally revised after the forecasts are prepared, so those forecasts are not adjusted in that way.</t>
  </si>
  <si>
    <t>7a. Differences Between CBO's Projections of Total Revenues and Actual Revenues</t>
  </si>
  <si>
    <t>7b. Differences Between CBO's Projections of GDP (or GNP) and Actual GDP (or GNP)</t>
  </si>
  <si>
    <t>7c. Differences Between CBO's Projections of Revenues as a Percentage of GDP (or GNP) and Actual Revenues as a Percentage of GDP (or GNP)</t>
  </si>
  <si>
    <t>Data source: Congressional Budget Office.</t>
  </si>
  <si>
    <t>Data sources: Congressional Budget Office; Treasury Department.</t>
  </si>
  <si>
    <t>As a result of rounding and the unavailability of full details about CBO's projections from 1982 to 1984, the sum of the projections for the seven tax sources does not exactly match the amounts for total revenues.</t>
  </si>
  <si>
    <t>2023-</t>
  </si>
  <si>
    <t>o. Income groups are defined based on the distribution tax units by adjusted gross income.</t>
  </si>
  <si>
    <t>Data for realizations after 2019 and data for tax receipts in all years are estimated or projected by CBO.</t>
  </si>
  <si>
    <t>Data on realizations before 2020 are estimated by the Treasury Department.</t>
  </si>
  <si>
    <t xml:space="preserve"> Income on equities in foreign corporations and branches (To U.S. corporations)</t>
  </si>
  <si>
    <t>This table contains projections used in CBO’s corporate income tax model. The model begins with elements published by BEA in the NIPAs (Table 7.16, "Relation of Corporate Profits, Taxes, and Dividends in the National Income and Product Accounts to Corresponding Measures as Published by the Internal Revenue Service"). To derive "Total receipts less total deductions," CBO makes projections of certain elements in that table and applies the sum of the projections to "Corporate Profits Before Tax." These projections are a key input into CBO’s corporate income tax baseline, but that baseline also incorporates additional information to derive baseline receipts.</t>
  </si>
  <si>
    <t>a. "Corporate profits before tax" includes profits earned by C corporations as well as by entities that are legally organized as corporations but whose income is not subject to the corporate income tax. The income of those "pass-through" entities can be taxed under the individual income tax system. Such entities include S corporations, RICs, and REITs. “Corporate Profits Before Tax” is a gross measure related to current activity; BEA derives it from total receipts less total deductions, as reported by the IRS for all corporations, by adding and subtracting certain items treated differently for accounting and tax purposes.</t>
  </si>
  <si>
    <r>
      <t xml:space="preserve">b. "Corporate profits before tax" is a component of BEA's measure of overall corporate profits (with IVA and CCAdj). Changes to tax depreciation affect estimates of profits before tax but not corporate profits with IVA and CCAdj. For more information on how changes to tax depreciation affect profits in the NIPAs, see Bureau of Economic Analysis, "How Do Changes in the Tax Treatment of Depreciation Impact NIPA Corporate Profits?" </t>
    </r>
    <r>
      <rPr>
        <sz val="11"/>
        <rFont val="Arial"/>
        <family val="2"/>
      </rPr>
      <t>(August 5, 2011),</t>
    </r>
    <r>
      <rPr>
        <sz val="11"/>
        <color rgb="FF000000"/>
        <rFont val="Arial"/>
        <family val="2"/>
      </rPr>
      <t xml:space="preserve"> www.bea.gov/help/faq/1002.</t>
    </r>
  </si>
  <si>
    <t xml:space="preserve">c. This item contains an adjustment to reflect changes from Public Law 115-97, which changed the treatment of deductions for excess interest expense, beginning in 2018. </t>
  </si>
  <si>
    <t xml:space="preserve">d. "Other adjustments to corporate profits before tax" includes the following elements of Table 7.16 in the NIPAs: “Income of organizations not filing corporation income tax returns,” “Depletion on domestic minerals,” “Adjustment to depreciation expenditures for mining exploration, shafts and wells,” “Adjustment to depreciate expenditures for intellectual property products,” “Disaster adjustments (net),” “Costs of trading or issuing corporate securities,” and “Excess of employer expenses over actual employer contributions for defined benefit employee pension plans.” "Other adjustments to corporate profits before tax" also includes adjustments for any remaining discrepancies to align corporate profits before tax with total receipts less total deductions.  </t>
  </si>
  <si>
    <t xml:space="preserve">f. "Net income (less deficit) for all corporations" includes the income of all entities legally organized as corporations, as well as additional income not captured in the derivation from profits, such as nontaxable interest on state and local government obligations and constructive taxable income from related foreign corporations. For 2018, CBO excludes $605.4 billion of net income attributable to the onetime tax on previously untaxed foreign profits (deemed repatriation, or 965 income) from its calculation and consider it separately.  </t>
  </si>
  <si>
    <t xml:space="preserve">g. "Net income (less deficit) for corporations subject to the corporate income tax" excludes the estimated net income of pass-through entities and includes an adjustment for some changes from P.L. 115-97 that affected the calculation of net income for C corporations.  For 2018, CBO excludes $605.4 billion of net income attributable to the onetime tax on previously untaxed foreign profits (deemed repatriation, or 965 income) from its calculation and considers it separately.  </t>
  </si>
  <si>
    <t xml:space="preserve">h. "Income subject to tax under the corporate income tax" removes estimated net operating losses and other special deductions from the measure of "net income (less deficit) for corporations subject to the corporate income tax." In addition, there is an adjustment to account for any discrepancies between derived and actual values in history. For 2018, CBO excludes $319.5 billion of net income less special deduction attributable to the onetime tax on previously untaxed foreign profits (deemed repatriation, or 965 income) from its calculation and considers it separately.  </t>
  </si>
  <si>
    <t>American Rescue Plan Act, 2021</t>
  </si>
  <si>
    <t>117-2</t>
  </si>
  <si>
    <t>3. Detailed Individual Income Tax Projections in CBO's May 2022 Baseline</t>
  </si>
  <si>
    <t>9. Relation of NIPA Corporate Profits to Income Subject to Tax Under the Corporate Income Tax in CBO's May 2022 Baseline</t>
  </si>
  <si>
    <t>Millions of Dollars</t>
  </si>
  <si>
    <t>Effective Date</t>
  </si>
  <si>
    <t>2023–
2027</t>
  </si>
  <si>
    <t>2023–
2032</t>
  </si>
  <si>
    <t>Credit for section 25C nonbusiness energy property</t>
  </si>
  <si>
    <t>ppisa 12/31/21</t>
  </si>
  <si>
    <t>Alternative motor vehicle credit for qualified fuel cell motor vehicles</t>
  </si>
  <si>
    <t>ppa 12/31/21</t>
  </si>
  <si>
    <t>Credit for alternative fuel vehicle refueling property</t>
  </si>
  <si>
    <t>Credit for two-wheeled plug-in electric vehicles</t>
  </si>
  <si>
    <t>vaa 12/31/21</t>
  </si>
  <si>
    <t>cmba 12/31/21</t>
  </si>
  <si>
    <t>Second generation biofuel producer credit</t>
  </si>
  <si>
    <t>fpa 12/31/21</t>
  </si>
  <si>
    <t>cba 12/31/21</t>
  </si>
  <si>
    <t>---</t>
  </si>
  <si>
    <t>cpa 12/31/21</t>
  </si>
  <si>
    <t>Indian employment tax credit</t>
  </si>
  <si>
    <t>tyba 12/31/21</t>
  </si>
  <si>
    <t>Credit for construction of energy-efficient new homes</t>
  </si>
  <si>
    <t>haa 12/31/21</t>
  </si>
  <si>
    <t>Mine rescue team training credit</t>
  </si>
  <si>
    <t>Treatment of premiums for certain mortgage insurance treated as qualified residence interest</t>
  </si>
  <si>
    <t>apoaa 12/31/21</t>
  </si>
  <si>
    <t>Computation of adjusted taxable income without regard to any deduction allowable for depreciation, amortization, or depletion for purposes of the limitation on business interest</t>
  </si>
  <si>
    <t xml:space="preserve">Classification of certain race horses as 3-year property
</t>
  </si>
  <si>
    <t>Accelerated depreciation for business property on an Indian reservation</t>
  </si>
  <si>
    <t>Black Lung Disability Trust Fund - increase in amount of excise tax on coal</t>
  </si>
  <si>
    <t>Incentives for alternative fuel and alternative fuel mixtures</t>
  </si>
  <si>
    <t>fsoua 12/31/21</t>
  </si>
  <si>
    <t>dsbiUSa 12/31/21</t>
  </si>
  <si>
    <t>American Samoa economic development credit</t>
  </si>
  <si>
    <t>Biodiesel and renewable diesel incentives - extend present-law income tax credits, excise tax credit, and outlay payments</t>
  </si>
  <si>
    <t>fsoua 12/31/22</t>
  </si>
  <si>
    <t xml:space="preserve">Railroad track maintenance credit
</t>
  </si>
  <si>
    <t>epoii tyba 12/31/22</t>
  </si>
  <si>
    <t>ppisa 12/31/23</t>
  </si>
  <si>
    <t xml:space="preserve">Five-year cost recovery for certain energy property
</t>
  </si>
  <si>
    <t>tyba 12/31/25</t>
  </si>
  <si>
    <t>Suspension of miscellaneous itemized deduction</t>
  </si>
  <si>
    <t>Estimates included in the repeal of itemized deductions</t>
  </si>
  <si>
    <t>Repeal of overall limitation on itemized deductions</t>
  </si>
  <si>
    <t>Exclusion of discharged student loans from gross income</t>
  </si>
  <si>
    <t>doia 12/31/25</t>
  </si>
  <si>
    <t>Treatment of certain individuals performing services in the Sinai Peninsula of Egypt</t>
  </si>
  <si>
    <t>spo/a 12/31/25</t>
  </si>
  <si>
    <t>generally tyba 12/31/25</t>
  </si>
  <si>
    <t>Limitation on deduction for qualified residence interest, suspension of deduction for home equity interest</t>
  </si>
  <si>
    <t xml:space="preserve">Limitation on wagering losses
</t>
  </si>
  <si>
    <t xml:space="preserve">Increase percentage limit for charitable contributions of cash to public charities                                                             </t>
  </si>
  <si>
    <t>cmi tyba 12/31/25</t>
  </si>
  <si>
    <t xml:space="preserve">Qualified business income deduction                                     </t>
  </si>
  <si>
    <t xml:space="preserve">Repeal of deduction for moving expenses (other than members of the Armed Forces)                                    </t>
  </si>
  <si>
    <t xml:space="preserve">Deductibility of employer de minimis meals and related eating facility, and meals for the convenience of the employer                                                                                              </t>
  </si>
  <si>
    <t>tma 12/31/25</t>
  </si>
  <si>
    <t>Da 12/31/25</t>
  </si>
  <si>
    <t>Increase estate, gift, and GST tax exemption amount</t>
  </si>
  <si>
    <t xml:space="preserve">dda &amp; gma 12/31/25  </t>
  </si>
  <si>
    <t>cyba 12/31/25</t>
  </si>
  <si>
    <t xml:space="preserve">Beginning-of-construction date for certain qualified carbon dioxide sequestration facilities </t>
  </si>
  <si>
    <t>prowba 12/31/25</t>
  </si>
  <si>
    <t>wpi tyba 12/3125</t>
  </si>
  <si>
    <t>Beginning-of-construction date for offshore wind facilities eligible to claim the investment credit in lieu of the renewable electricity production credit</t>
  </si>
  <si>
    <t>ppisa 12/31/25</t>
  </si>
  <si>
    <t>Estimates included in section 48 energy investment credit</t>
  </si>
  <si>
    <t>Work opportunity tax credit</t>
  </si>
  <si>
    <t>iwbwftea 12/31/25</t>
  </si>
  <si>
    <t>Rate on modified taxable income and treatment of credits in the calculation of basic erosion minimum tax amount</t>
  </si>
  <si>
    <t>Special expensing rules for certain film, television, and live theatrical productions</t>
  </si>
  <si>
    <t>pca 12/31/25</t>
  </si>
  <si>
    <t>Deduction percentages for foreign-derived intangible income and global intangible low-taxed income</t>
  </si>
  <si>
    <t>Look-through treatment of payments between related CFCs under foreign personal holding company income rules</t>
  </si>
  <si>
    <t>Empowerment zone tax incentives</t>
  </si>
  <si>
    <t>12/31/22 apisasd</t>
  </si>
  <si>
    <t>sppoga 12/31/26</t>
  </si>
  <si>
    <t>Estimates included in additional first-year depreciation with respect to qualified properties</t>
  </si>
  <si>
    <t>Limitation on excess business losses of noncorporate taxpayers</t>
  </si>
  <si>
    <t>tyba 12/31/26</t>
  </si>
  <si>
    <t>Election to invest capital gains in an opportunity zone</t>
  </si>
  <si>
    <t>cyba 12/31/26</t>
  </si>
  <si>
    <t xml:space="preserve">Expensing of certain costs of replanting citrus plants lost by reason of casualty                     </t>
  </si>
  <si>
    <t xml:space="preserve">apoia 12/22/27  </t>
  </si>
  <si>
    <t>epoia 12/31/2021</t>
  </si>
  <si>
    <t xml:space="preserve">Caribbean Basin Trade Partnership Act                      </t>
  </si>
  <si>
    <t>African Growth and Opportunity Act</t>
  </si>
  <si>
    <t>Haitian Trade Preferences</t>
  </si>
  <si>
    <t>Increase in limit on cover over of rum excise tax revenues (from $10.50 to $13.25 per proof gallon) to Puerto Rico and the Virgin Islands</t>
  </si>
  <si>
    <t xml:space="preserve">Modification of child tax credit: $2,000 not indexed; refundable up to $1,400 indexed down to nearest $100 base year 2018; $2,500 refundability threshold not indexed; $500 other dependents not indexed; phase outs $200K/$400K not indexed                                           </t>
  </si>
  <si>
    <t xml:space="preserve">Modify standard deduction ($12,000 for singles, $24,000 for married filing jointly, $18,000 for HoH)                        </t>
  </si>
  <si>
    <t>Suspension of exclusion for employer-provided bicycle commuter fringe benefit</t>
  </si>
  <si>
    <t>Repeal of deduction for personal exemptions</t>
  </si>
  <si>
    <t>Allow for increased contributions to ABLE accounts; allow saver's credit for ABLE contributions</t>
  </si>
  <si>
    <t>Employer credit for paid family and medical leave</t>
  </si>
  <si>
    <t xml:space="preserve">Transfer of excess pension assets to retiree health accounts                                                                              </t>
  </si>
  <si>
    <t>Election of additional depreciation for certain plants bearing fruits and nuts</t>
  </si>
  <si>
    <t>Expiration Year</t>
  </si>
  <si>
    <t>Extend the 2017 Tax Act's Changes to Individual Income Tax Provisions</t>
  </si>
  <si>
    <r>
      <t>10%, 12%, 22%, 24%, 32%, 35%, and 37% income tax rate brackets</t>
    </r>
    <r>
      <rPr>
        <vertAlign val="superscript"/>
        <sz val="11"/>
        <color rgb="FF000000"/>
        <rFont val="Arial"/>
        <family val="2"/>
      </rPr>
      <t>a</t>
    </r>
    <r>
      <rPr>
        <sz val="11"/>
        <color rgb="FF000000"/>
        <rFont val="Arial"/>
        <family val="2"/>
      </rPr>
      <t xml:space="preserve">                                                                               </t>
    </r>
  </si>
  <si>
    <r>
      <t>Repeal exclusion for employer-provided qualified moving expense reimbursements (other than members of the Armed Forces)</t>
    </r>
    <r>
      <rPr>
        <vertAlign val="superscript"/>
        <sz val="11"/>
        <color rgb="FF000000"/>
        <rFont val="Arial"/>
        <family val="2"/>
      </rPr>
      <t>b</t>
    </r>
  </si>
  <si>
    <r>
      <rPr>
        <sz val="11"/>
        <rFont val="Arial"/>
        <family val="2"/>
      </rPr>
      <t xml:space="preserve">Rollovers from qualified tuition programs permitted for ABLE accounts   </t>
    </r>
    <r>
      <rPr>
        <sz val="11"/>
        <color rgb="FFFF0000"/>
        <rFont val="Arial"/>
        <family val="2"/>
      </rPr>
      <t xml:space="preserve"> </t>
    </r>
    <r>
      <rPr>
        <sz val="11"/>
        <color rgb="FF000000"/>
        <rFont val="Arial"/>
        <family val="2"/>
      </rPr>
      <t xml:space="preserve">             </t>
    </r>
  </si>
  <si>
    <t>Extend Higher Estate and Gift Tax Exemptions</t>
  </si>
  <si>
    <t>Extend the 2017 Tax Act's Changes to the Tax Treatment of Investment Costs</t>
  </si>
  <si>
    <t>Expensing of research and experimental expenditures</t>
  </si>
  <si>
    <t>Maintain Certain Business Tax Provisions Altered by the 2017 Tax Act</t>
  </si>
  <si>
    <t>Extend Expiring Tax Provisions Other Than Those From the 2017 Tax Act</t>
  </si>
  <si>
    <r>
      <t>Credit for residential energy efficient property</t>
    </r>
    <r>
      <rPr>
        <vertAlign val="superscript"/>
        <sz val="11"/>
        <color rgb="FF000000"/>
        <rFont val="Arial"/>
        <family val="2"/>
      </rPr>
      <t>e</t>
    </r>
  </si>
  <si>
    <r>
      <t>New markets tax credit</t>
    </r>
    <r>
      <rPr>
        <vertAlign val="superscript"/>
        <sz val="11"/>
        <color rgb="FF000000"/>
        <rFont val="Arial"/>
        <family val="2"/>
      </rPr>
      <t>f</t>
    </r>
  </si>
  <si>
    <t>g</t>
  </si>
  <si>
    <t>Retroactively Extend Certain Expired Tax Provisions</t>
  </si>
  <si>
    <r>
      <t>Production credit for Indian coal facilities</t>
    </r>
    <r>
      <rPr>
        <vertAlign val="superscript"/>
        <sz val="11"/>
        <color rgb="FF000000"/>
        <rFont val="Arial"/>
        <family val="2"/>
      </rPr>
      <t>h</t>
    </r>
  </si>
  <si>
    <t>Extend Trade Promotion Programs</t>
  </si>
  <si>
    <r>
      <t>Generalized System of Preferences</t>
    </r>
    <r>
      <rPr>
        <vertAlign val="superscript"/>
        <sz val="11"/>
        <rFont val="Arial"/>
        <family val="2"/>
      </rPr>
      <t xml:space="preserve">i  </t>
    </r>
    <r>
      <rPr>
        <sz val="11"/>
        <rFont val="Arial"/>
        <family val="2"/>
      </rPr>
      <t xml:space="preserve">                 </t>
    </r>
  </si>
  <si>
    <t>a. The parameters for the beginning of the 24%, 32%, 35%, and  37% rate brackets, and the standard deduction amount use 2018 as the base year.  Other indexed parameters are adjusted for inflation from their 2017 values using the chained CPI-U as the inflation measure to determine 2018 values.</t>
  </si>
  <si>
    <t>b. Estimate includes policy that retains exclusion under section 217(g) (related to members of the Armed Forces).</t>
  </si>
  <si>
    <t>d. Effective December 31, 2027, for certain longer-lived and transportation property.</t>
  </si>
  <si>
    <t>e. The extension makes permanent a 30 percent credit.</t>
  </si>
  <si>
    <t xml:space="preserve">f.  Allocation in calendar year 2021 and thereafter is $5 billion.	</t>
  </si>
  <si>
    <t>g. Effective for taxable years of foreign corporations beginning after December 31, 2025, and for taxable years of U.S. shareholders with or within which such taxable years of such foreign corporations end.</t>
  </si>
  <si>
    <t>10. Budgetary Effects of Extending Certain Revenue Provisions</t>
  </si>
  <si>
    <t>Actual amounts are from data available from the Office of Management and Budget as of March 2022.</t>
  </si>
  <si>
    <t>Presently Unavailable</t>
  </si>
  <si>
    <t>i. The estimate of the Generalized System of Preferences assumes that it will be retroactively extended.</t>
  </si>
  <si>
    <t>Federal Reserve remittances</t>
  </si>
  <si>
    <t>Actual,
2021</t>
  </si>
  <si>
    <t>1. CBO's Baseline Projections of Revenues</t>
  </si>
  <si>
    <r>
      <t xml:space="preserve">This file presents data that supplement CBO’s May 2022 report </t>
    </r>
    <r>
      <rPr>
        <i/>
        <sz val="11"/>
        <rFont val="Arial"/>
        <family val="2"/>
      </rPr>
      <t>The Budget and Economic Outlook: 2022 to 2032.</t>
    </r>
  </si>
  <si>
    <t>www.cbo.gov/publication/57950</t>
  </si>
  <si>
    <t>2. Changes in CBO’s Baseline Projections of Revenues Since July 2021</t>
  </si>
  <si>
    <r>
      <t xml:space="preserve">These estimates are based on a sample of over 300,000 tax returns filed in 2019 created by the Internal Revenue Service. Details of that sample file and the concepts used in this table can be found at Internal Revenue Service, </t>
    </r>
    <r>
      <rPr>
        <i/>
        <sz val="11"/>
        <rFont val="Arial"/>
        <family val="2"/>
      </rPr>
      <t>Statistics of Income—2019: Individual Income Tax Returns Complete Report</t>
    </r>
    <r>
      <rPr>
        <sz val="11"/>
        <rFont val="Arial"/>
        <family val="2"/>
      </rPr>
      <t xml:space="preserve">, Publication 3104, www.irs.gov/pub/irs-pdf/p1304.pdf. </t>
    </r>
  </si>
  <si>
    <t xml:space="preserve">h. See the supplemental data on parameters for the rate structure. Statutory rates were temporarily modified by the 2017 tax act and will revert to pre-2018 rates in 2026. </t>
  </si>
  <si>
    <t xml:space="preserve">g. See the supplemental data on parameters for bracket thresholds. Bracket thresholds were temporarily modified by the 2017 tax act and will revert to pre-2018 levels (adjusted for inflation) in 2026. </t>
  </si>
  <si>
    <t>j. Income tax after credits does not include the portion of certain refundable credits which are considered outlays.</t>
  </si>
  <si>
    <t xml:space="preserve">k. Based on returns filed in 2019, including dependents, plus estimates of future additional filers. This estimate does not account for changes in the filing thresholds, which may cause changes in the number of filers, nor does it account for filers who file in order to receive Recovery Rebates. </t>
  </si>
  <si>
    <t>2022–
2026</t>
  </si>
  <si>
    <t>2022–
2031</t>
  </si>
  <si>
    <t>4. CBO’s Baseline Projections of Payroll Tax Revenues</t>
  </si>
  <si>
    <t>7. Differences Between CBO's Projections and Actual Outcomes</t>
  </si>
  <si>
    <t>CBO's Projections, Adjusted for Subsequently Enacted Legislation 
(CBO's projections plus estimated effects of subsequently enacted legislation)</t>
  </si>
  <si>
    <t>CBO's Forecast Errors 
(CBO's projections adjusted for subsequently enacted legislation minus actual amounts)</t>
  </si>
  <si>
    <t>Percentage of GDP or GNP</t>
  </si>
  <si>
    <t>Legislation that has a significant impact on revenues is generally defined as having at least one year with an effect less than -0.1 percent of GDP or greater than 0.1 percent of GDP.</t>
  </si>
  <si>
    <t>GDP = gross domestic product; PCE = personal consumption expenditures; n.a. = not available; * = between -$500 million and $500 million.</t>
  </si>
  <si>
    <t>GDP = gross domestic product; PCE = personal consumption expenditures; n.a. = not available; * = between -0.1 percent of GDP and 0.1 percent of GDP.</t>
  </si>
  <si>
    <t xml:space="preserve">Data sources: Staff of the Joint Committee on Taxation; Congressional Budget Office. </t>
  </si>
  <si>
    <t>Estimates are preliminary as of May 11, 2022.</t>
  </si>
  <si>
    <t>apisasd = and placed in service after such date; apoaa = amounts paid or accrued after: apoia = amounts paid or incurred after; bra = beer removed after; cba = construction beginning after; cmba = coverage months beginning after; cmi = contributions made in; cpa = coal produced after; cyba = calendar years beginning after; da = dispositions after; Da = distributions after; dda = decedents dying after; doia = discharge of indebtedness after; dsbiUSa = distilled spirits brought into the United States after; epoii = expenses paid or incurred in; fpa = fuel produced after; fsoua = fuel sold or used after; gma = gifts made after; haa = homes acquired after; iwbwftea = individuals who begin work for the employer after; paa = property acquired after; pca = productions commencing after; prowba = property reconstruction of which begins after; ppa = property purchased after; ppisa = property placed in service after; spo/a = service provided on or after; sppoga = specified plants planted or grafted after; tma = transfers made after; tyba = taxable years beginning after; tyea = taxable years ending after; vaa = vehicles acquired after; * = between -$500,000 and zero.</t>
  </si>
  <si>
    <t>c. Even though the provision fully expires after 2026, the benefit of the provision starts to phase down after December 31, 2022, and the estimate assumes the phaseout is eliminated.</t>
  </si>
  <si>
    <t xml:space="preserve">Components may not sum due to rounding.  </t>
  </si>
  <si>
    <t>The date of enactment is assumed to be October 1, 2022.</t>
  </si>
  <si>
    <t>Estimates reflect the increase (-) and decrease (+) in the deficit, excluding the cost of debt service. For each category, provisions were estimated in the order presented. The estimate of extending any single provision may differ from that reported here because of interactions with other estimates. Each estimate generally reflects interactions with items that precede it, but they do not include all potential interaction effects of permanently extending the provisions together.</t>
  </si>
  <si>
    <r>
      <t>Additional first-year depreciation with respect to qualified property</t>
    </r>
    <r>
      <rPr>
        <vertAlign val="superscript"/>
        <sz val="11"/>
        <color rgb="FF000000"/>
        <rFont val="Arial"/>
        <family val="2"/>
      </rPr>
      <t>c,d</t>
    </r>
  </si>
  <si>
    <t>h. Estimate assumes additional years of credit eligibility. The placed-in-service sunset date is assumed to be unchanged at December 31, 2008.</t>
  </si>
  <si>
    <t>8a. Estimates of the Revenue Effects, in Billions of Dollars, of Legislation Enacted From 1981 to 2021 That Has a Significant Impact on Revenues</t>
  </si>
  <si>
    <t>8b. Estimates of the Revenue Effects, Measured as a Percentage of GDP, of Legislation Enacted From 1981 to 2021 That Has a Significant Impact on Revenues</t>
  </si>
  <si>
    <t>8. Legislation Enacted From 1981 to 2021 That Has a Significant Impact on Revenues</t>
  </si>
  <si>
    <t>Total Increase (-) in the Deficit, 2017 Tax Act's Changes to Individual Income Tax Provisions</t>
  </si>
  <si>
    <t xml:space="preserve">Require valid Social Security number of each child to claim refundable and non-refundable portions of child credit, non- child dependents and any child without a valid Social Security number still receives $500 non-refundable credit                      </t>
  </si>
  <si>
    <t xml:space="preserve">Increase the individual AMT exemption amounts and phase-out thresholds                                                                          
</t>
  </si>
  <si>
    <t>Repeal of itemized deductions for taxes not paid or accrued in a trade or business (except for up to $10,000 in State and local taxes), interest on mortgage debt in excess of $750K, interest on home equity debt, non-disaster casualty losses, and certain miscellaneous expenses</t>
  </si>
  <si>
    <t xml:space="preserve">Limitation on deduction for State, local, etc., taxes
</t>
  </si>
  <si>
    <t>Personal casualty losses limited to Federally declared  disaster areas</t>
  </si>
  <si>
    <t>Section 48 energy investment tax credit (beginning-of- construction date for increased credit for business solar system property, geothermal heat pump property, qualified fuel cell and stationary micro turbine power plant and property, combined heat and power property, small Wind property, and waste energy recovery property)</t>
  </si>
  <si>
    <t>7-year recovery period for motorsports entertainment complexes</t>
  </si>
  <si>
    <t>Credit for health insurance costs of eligible individuals (health coverage tax credit)</t>
  </si>
  <si>
    <t>Beginning-of-construction date for non-wind renewable power facilities eligible to claim the electricity production credit or investment credit in lieu of the production credit</t>
  </si>
  <si>
    <t>Total Increase (-) in the Deficit, Trade Promotion Programs</t>
  </si>
  <si>
    <t xml:space="preserve">Total Increase (-) in the Deficit, Retroactively Extend Certain Expired Tax Provisions </t>
  </si>
  <si>
    <t>Total Increase (-) in the Deficit, Extend Expiriring Tax Provisions Other Than Those From the 2017 Tax Act</t>
  </si>
  <si>
    <t>Total Increase (-) in the Deficit, Maintain Certain Business Tax Provisions Altered by the 2017 Tax Act</t>
  </si>
  <si>
    <t>Total Increase (-) in the Deficit, 2017 Tax Act's Changes to the Tax Treatment of Investment Costs</t>
  </si>
  <si>
    <t>Total Increase (-) in the Deficit, Higher Estate and Gift Exemptions</t>
  </si>
  <si>
    <t>5. CBO's Baseline Projections of Excise Tax Revenues</t>
  </si>
  <si>
    <t>6. Captial Gains Realizations and Tax Receitps, 1985 to 2032</t>
  </si>
  <si>
    <t>c. All sources of income or loss that are included in AGI but not reported above. Includes net operating losses from prior years, unemployment compensation, alimony received, taxable state and local tax refunds, gambling earnings, the exclusion for foreign-earned income, disallowed business losses, and many other smaller items.</t>
  </si>
  <si>
    <t xml:space="preserve">Shaded cells are CBO's estimates. The estimates are based on the most recent data available when CBO was developing its baseline projections. Those data are from Table 7.16 in the NIPAs (which was released on July 30, 2021) and from Tables 2.1 and 5.3 in "SOI Tax Stats—Corporation Complete Report." Totals displayed may differ from published values because of rounding. </t>
  </si>
  <si>
    <t xml:space="preserve"> Adjustment for misreporting on income tax returns</t>
  </si>
  <si>
    <r>
      <t xml:space="preserve"> Posttabulation amendments and revisions</t>
    </r>
    <r>
      <rPr>
        <vertAlign val="superscript"/>
        <sz val="10"/>
        <rFont val="Arial"/>
        <family val="2"/>
      </rPr>
      <t>c</t>
    </r>
  </si>
  <si>
    <t xml:space="preserve">On June 3, 2022, CBO reposted this file to correct a typographical error in sheet 9, “Relation of NIPA Corporate Profits to Income Subject to Tax Under the Corporate Income Tax in CBO's May 2022 Baseline.”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</si>
</sst>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_(&quot;$&quot;* \(#,##0.00\);_(&quot;$&quot;* &quot;-&quot;??_);_(@_)"/>
    <numFmt numFmtId="43" formatCode="_(* #,##0.00_);_(* \(#,##0.00\);_(* &quot;-&quot;??_);_(@_)"/>
    <numFmt numFmtId="164" formatCode="0.000"/>
    <numFmt numFmtId="165" formatCode="0.0"/>
    <numFmt numFmtId="166" formatCode="#,##0.000"/>
    <numFmt numFmtId="167" formatCode="_(* #,##0_);_(* \(#,##0\);_(* &quot;-&quot;??_);_(@_)"/>
    <numFmt numFmtId="168" formatCode="#,##0.0000"/>
    <numFmt numFmtId="169" formatCode="#,##0.00000"/>
    <numFmt numFmtId="170" formatCode="0.000_)"/>
    <numFmt numFmtId="171" formatCode="0.0_)"/>
    <numFmt numFmtId="172" formatCode="#,##0.0"/>
    <numFmt numFmtId="173" formatCode="_(* #,##0.000_);_(* \(#,##0.000\);_(* &quot;-&quot;??_);_(@_)"/>
    <numFmt numFmtId="174" formatCode="_(* #,##0.0_);_(* \(#,##0.0\);_(* &quot;-&quot;??_);_(@_)"/>
    <numFmt numFmtId="175" formatCode="0.0%"/>
    <numFmt numFmtId="176" formatCode="##,##0"/>
    <numFmt numFmtId="177" formatCode="#,###"/>
    <numFmt numFmtId="178" formatCode="0.000%"/>
    <numFmt numFmtId="179" formatCode="##,##0.0"/>
  </numFmts>
  <fonts count="70">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u/>
      <sz val="10"/>
      <color theme="10"/>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vertAlign val="superscript"/>
      <sz val="11"/>
      <name val="Arial"/>
      <family val="2"/>
    </font>
    <font>
      <sz val="10"/>
      <name val="Arial"/>
      <family val="2"/>
    </font>
    <font>
      <sz val="10"/>
      <name val="Times New Roman"/>
      <family val="1"/>
    </font>
    <font>
      <b/>
      <sz val="11"/>
      <color theme="1"/>
      <name val="Calibri"/>
      <family val="2"/>
      <scheme val="minor"/>
    </font>
    <font>
      <b/>
      <sz val="18"/>
      <color theme="3"/>
      <name val="Cambria"/>
      <family val="2"/>
      <scheme val="major"/>
    </font>
    <font>
      <sz val="10"/>
      <name val="P-TIMES"/>
    </font>
    <font>
      <sz val="10"/>
      <name val="Arial"/>
      <family val="2"/>
    </font>
    <font>
      <u/>
      <sz val="11"/>
      <color theme="10"/>
      <name val="Calibri"/>
      <family val="2"/>
      <scheme val="minor"/>
    </font>
    <font>
      <sz val="10"/>
      <color rgb="FF000000"/>
      <name val="Times New Roman"/>
      <family val="1"/>
    </font>
    <font>
      <sz val="11"/>
      <color rgb="FF000000"/>
      <name val="Arial"/>
      <family val="2"/>
    </font>
    <font>
      <sz val="10"/>
      <color theme="1"/>
      <name val="Times New Roman"/>
      <family val="1"/>
    </font>
    <font>
      <sz val="12"/>
      <color theme="1"/>
      <name val="Times New Roman"/>
      <family val="1"/>
    </font>
    <font>
      <i/>
      <sz val="11"/>
      <color theme="1"/>
      <name val="Arial"/>
      <family val="2"/>
    </font>
    <font>
      <vertAlign val="superscript"/>
      <sz val="11"/>
      <color theme="1"/>
      <name val="Arial"/>
      <family val="2"/>
    </font>
    <font>
      <sz val="10"/>
      <color rgb="FFFF0000"/>
      <name val="Times New Roman"/>
      <family val="1"/>
    </font>
    <font>
      <sz val="11"/>
      <color rgb="FFFF0000"/>
      <name val="Arial"/>
      <family val="2"/>
    </font>
    <font>
      <sz val="10"/>
      <color theme="3"/>
      <name val="Arial"/>
      <family val="2"/>
    </font>
    <font>
      <b/>
      <i/>
      <sz val="11"/>
      <name val="Arial"/>
      <family val="2"/>
    </font>
    <font>
      <i/>
      <sz val="12"/>
      <name val="Times New Roman"/>
      <family val="1"/>
    </font>
    <font>
      <sz val="11"/>
      <color rgb="FFFF0000"/>
      <name val="Calibri"/>
      <family val="2"/>
      <scheme val="minor"/>
    </font>
    <font>
      <b/>
      <sz val="11"/>
      <color rgb="FFFF0000"/>
      <name val="Arial"/>
      <family val="2"/>
    </font>
    <font>
      <u/>
      <sz val="10"/>
      <name val="Bell Centennial Address"/>
      <family val="2"/>
    </font>
    <font>
      <sz val="10"/>
      <name val="Bell Centennial Address"/>
      <family val="2"/>
    </font>
    <font>
      <sz val="11"/>
      <name val="Calibri"/>
      <family val="2"/>
      <scheme val="minor"/>
    </font>
    <font>
      <i/>
      <sz val="11"/>
      <color rgb="FF000000"/>
      <name val="Arial"/>
      <family val="2"/>
    </font>
    <font>
      <b/>
      <sz val="11"/>
      <color rgb="FFC00000"/>
      <name val="Arial"/>
      <family val="2"/>
    </font>
    <font>
      <b/>
      <sz val="11"/>
      <color rgb="FF000000"/>
      <name val="Arial"/>
      <family val="2"/>
    </font>
    <font>
      <sz val="11"/>
      <color indexed="8"/>
      <name val="Arial"/>
      <family val="2"/>
    </font>
    <font>
      <u/>
      <sz val="11"/>
      <color theme="1"/>
      <name val="Arial"/>
      <family val="2"/>
    </font>
    <font>
      <vertAlign val="superscript"/>
      <sz val="11"/>
      <color rgb="FF000000"/>
      <name val="Arial"/>
      <family val="2"/>
    </font>
    <font>
      <b/>
      <sz val="11"/>
      <color rgb="FFFF0000"/>
      <name val="Calibri"/>
      <family val="2"/>
      <scheme val="minor"/>
    </font>
    <font>
      <sz val="10"/>
      <color indexed="8"/>
      <name val="P-TIMES"/>
    </font>
    <font>
      <i/>
      <sz val="11"/>
      <color rgb="FF7F7F7F"/>
      <name val="Calibri"/>
      <family val="2"/>
      <scheme val="minor"/>
    </font>
    <font>
      <vertAlign val="superscript"/>
      <sz val="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theme="1"/>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33">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6" fillId="0" borderId="0" applyNumberFormat="0" applyFill="0" applyBorder="0" applyAlignment="0" applyProtection="0"/>
    <xf numFmtId="0" fontId="11"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xf numFmtId="0" fontId="14" fillId="0" borderId="0" applyNumberFormat="0" applyFill="0" applyBorder="0" applyAlignment="0" applyProtection="0"/>
    <xf numFmtId="9" fontId="10" fillId="0" borderId="0" applyFont="0" applyFill="0" applyBorder="0" applyAlignment="0" applyProtection="0"/>
    <xf numFmtId="0" fontId="15" fillId="0" borderId="0"/>
    <xf numFmtId="0" fontId="10" fillId="0" borderId="0"/>
    <xf numFmtId="0" fontId="2" fillId="0" borderId="0"/>
    <xf numFmtId="0" fontId="16"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 fillId="0" borderId="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9" fillId="3" borderId="0" applyNumberFormat="0" applyBorder="0" applyAlignment="0" applyProtection="0"/>
    <xf numFmtId="0" fontId="20" fillId="6" borderId="4" applyNumberFormat="0" applyAlignment="0" applyProtection="0"/>
    <xf numFmtId="0" fontId="21" fillId="7" borderId="7"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5" borderId="4" applyNumberFormat="0" applyAlignment="0" applyProtection="0"/>
    <xf numFmtId="0" fontId="29" fillId="0" borderId="6" applyNumberFormat="0" applyFill="0" applyAlignment="0" applyProtection="0"/>
    <xf numFmtId="0" fontId="30" fillId="4" borderId="0" applyNumberFormat="0" applyBorder="0" applyAlignment="0" applyProtection="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1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xf numFmtId="0" fontId="32" fillId="0" borderId="0"/>
    <xf numFmtId="0" fontId="32" fillId="0" borderId="0"/>
    <xf numFmtId="0" fontId="32" fillId="0" borderId="0"/>
    <xf numFmtId="0" fontId="32" fillId="0" borderId="0"/>
    <xf numFmtId="0" fontId="2" fillId="0" borderId="0"/>
    <xf numFmtId="0" fontId="2" fillId="0" borderId="0"/>
    <xf numFmtId="0" fontId="2" fillId="0" borderId="0"/>
    <xf numFmtId="0" fontId="3" fillId="0" borderId="0"/>
    <xf numFmtId="0" fontId="3" fillId="0" borderId="0"/>
    <xf numFmtId="0" fontId="10" fillId="0" borderId="0"/>
    <xf numFmtId="0" fontId="3"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7" fillId="8" borderId="8" applyNumberFormat="0" applyFont="0" applyAlignment="0" applyProtection="0"/>
    <xf numFmtId="0" fontId="33" fillId="6" borderId="5"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0" fontId="37" fillId="0" borderId="0"/>
    <xf numFmtId="43" fontId="10" fillId="0" borderId="0" applyFont="0" applyFill="0" applyBorder="0" applyAlignment="0" applyProtection="0"/>
    <xf numFmtId="9" fontId="10" fillId="0" borderId="0" applyFont="0" applyFill="0" applyBorder="0" applyAlignment="0" applyProtection="0"/>
    <xf numFmtId="0" fontId="8" fillId="0" borderId="0"/>
    <xf numFmtId="0" fontId="38" fillId="0" borderId="0"/>
    <xf numFmtId="0" fontId="5" fillId="0" borderId="0" applyNumberFormat="0" applyFill="0" applyBorder="0" applyAlignment="0" applyProtection="0"/>
    <xf numFmtId="0" fontId="10" fillId="0" borderId="0"/>
    <xf numFmtId="0" fontId="40" fillId="0" borderId="0" applyNumberFormat="0" applyFill="0" applyBorder="0" applyAlignment="0" applyProtection="0"/>
    <xf numFmtId="0" fontId="41" fillId="0" borderId="0"/>
    <xf numFmtId="0" fontId="17" fillId="0" borderId="0"/>
    <xf numFmtId="0" fontId="42" fillId="0" borderId="0"/>
    <xf numFmtId="0" fontId="17" fillId="8" borderId="8" applyNumberFormat="0" applyFont="0" applyAlignment="0" applyProtection="0"/>
    <xf numFmtId="44" fontId="3"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3" fillId="0" borderId="0"/>
    <xf numFmtId="0" fontId="10" fillId="0" borderId="0"/>
    <xf numFmtId="0" fontId="44" fillId="0" borderId="0"/>
    <xf numFmtId="0" fontId="52" fillId="0" borderId="0" applyNumberFormat="0" applyFill="0" applyBorder="0" applyAlignment="0" applyProtection="0"/>
    <xf numFmtId="0" fontId="3" fillId="0" borderId="0"/>
    <xf numFmtId="0" fontId="68" fillId="0" borderId="0" applyNumberFormat="0" applyFill="0" applyBorder="0" applyAlignment="0" applyProtection="0"/>
  </cellStyleXfs>
  <cellXfs count="521">
    <xf numFmtId="0" fontId="0" fillId="0" borderId="0" xfId="0"/>
    <xf numFmtId="0" fontId="1" fillId="0" borderId="0" xfId="0" applyFont="1"/>
    <xf numFmtId="0" fontId="8" fillId="0" borderId="0" xfId="0" applyFont="1"/>
    <xf numFmtId="0" fontId="8" fillId="0" borderId="0" xfId="10" applyFont="1"/>
    <xf numFmtId="3" fontId="8" fillId="0" borderId="0" xfId="0" applyNumberFormat="1" applyFont="1" applyFill="1" applyBorder="1" applyAlignment="1"/>
    <xf numFmtId="1" fontId="8" fillId="0" borderId="10" xfId="0" applyNumberFormat="1" applyFont="1" applyBorder="1" applyAlignment="1"/>
    <xf numFmtId="0" fontId="0" fillId="0" borderId="0" xfId="0" applyFont="1"/>
    <xf numFmtId="3" fontId="8" fillId="0" borderId="0" xfId="0" applyNumberFormat="1" applyFont="1" applyFill="1" applyAlignment="1">
      <alignment horizontal="right"/>
    </xf>
    <xf numFmtId="0" fontId="8" fillId="0" borderId="0" xfId="0" applyFont="1" applyFill="1" applyAlignment="1"/>
    <xf numFmtId="0" fontId="1" fillId="0" borderId="0" xfId="0" applyFont="1" applyAlignment="1">
      <alignment horizontal="right"/>
    </xf>
    <xf numFmtId="0" fontId="1" fillId="0" borderId="10" xfId="0" applyFont="1" applyBorder="1"/>
    <xf numFmtId="0" fontId="1" fillId="0" borderId="0" xfId="0" applyFont="1" applyBorder="1"/>
    <xf numFmtId="1" fontId="1" fillId="0" borderId="0" xfId="0" applyNumberFormat="1" applyFont="1"/>
    <xf numFmtId="0" fontId="0" fillId="0" borderId="0" xfId="0" applyFont="1" applyBorder="1"/>
    <xf numFmtId="0" fontId="8" fillId="0" borderId="0" xfId="7" applyFont="1" applyFill="1" applyBorder="1" applyAlignment="1"/>
    <xf numFmtId="0" fontId="8" fillId="0" borderId="0" xfId="0" applyFont="1" applyBorder="1" applyAlignment="1"/>
    <xf numFmtId="0" fontId="9" fillId="0" borderId="0" xfId="0" applyFont="1" applyBorder="1" applyAlignment="1"/>
    <xf numFmtId="0" fontId="8" fillId="0" borderId="0" xfId="0" applyFont="1" applyBorder="1" applyAlignment="1">
      <alignment horizontal="left"/>
    </xf>
    <xf numFmtId="3" fontId="8" fillId="0" borderId="0" xfId="0" applyNumberFormat="1" applyFont="1" applyBorder="1" applyAlignment="1"/>
    <xf numFmtId="0" fontId="9" fillId="0" borderId="0" xfId="0" applyFont="1" applyAlignment="1"/>
    <xf numFmtId="167" fontId="1" fillId="0" borderId="0" xfId="313" applyNumberFormat="1" applyFont="1"/>
    <xf numFmtId="167" fontId="1" fillId="0" borderId="0" xfId="313" applyNumberFormat="1" applyFont="1" applyAlignment="1">
      <alignment horizontal="right"/>
    </xf>
    <xf numFmtId="168" fontId="0" fillId="0" borderId="0" xfId="0" applyNumberFormat="1" applyFont="1"/>
    <xf numFmtId="169" fontId="8" fillId="0" borderId="0" xfId="0" applyNumberFormat="1" applyFont="1" applyBorder="1" applyAlignment="1"/>
    <xf numFmtId="0" fontId="8" fillId="0" borderId="0" xfId="315" applyFont="1" applyBorder="1" applyAlignment="1">
      <alignment horizontal="right"/>
    </xf>
    <xf numFmtId="0" fontId="8" fillId="0" borderId="10" xfId="315" applyFont="1" applyBorder="1" applyAlignment="1">
      <alignment horizontal="right"/>
    </xf>
    <xf numFmtId="164" fontId="8" fillId="0" borderId="0" xfId="0" applyNumberFormat="1" applyFont="1"/>
    <xf numFmtId="0" fontId="8" fillId="0" borderId="0" xfId="315" applyFont="1" applyBorder="1" applyAlignment="1"/>
    <xf numFmtId="0" fontId="8" fillId="0" borderId="0" xfId="10" applyFont="1" applyAlignment="1"/>
    <xf numFmtId="164" fontId="8" fillId="0" borderId="0" xfId="316" applyNumberFormat="1" applyFont="1" applyBorder="1" applyAlignment="1"/>
    <xf numFmtId="170" fontId="8" fillId="0" borderId="0" xfId="316" applyNumberFormat="1" applyFont="1" applyBorder="1" applyAlignment="1" applyProtection="1"/>
    <xf numFmtId="0" fontId="8" fillId="0" borderId="0" xfId="316" applyFont="1" applyBorder="1" applyAlignment="1"/>
    <xf numFmtId="170" fontId="8" fillId="0" borderId="0" xfId="316" applyNumberFormat="1" applyFont="1" applyBorder="1" applyAlignment="1" applyProtection="1">
      <alignment horizontal="right"/>
    </xf>
    <xf numFmtId="165" fontId="8" fillId="0" borderId="0" xfId="7" applyNumberFormat="1" applyFont="1" applyFill="1" applyBorder="1" applyAlignment="1"/>
    <xf numFmtId="164" fontId="0" fillId="0" borderId="0" xfId="0" applyNumberFormat="1" applyFont="1"/>
    <xf numFmtId="165" fontId="8" fillId="0" borderId="0" xfId="7" applyNumberFormat="1" applyFont="1" applyFill="1" applyBorder="1" applyAlignment="1">
      <alignment horizontal="left"/>
    </xf>
    <xf numFmtId="165" fontId="12" fillId="0" borderId="0" xfId="7" applyNumberFormat="1" applyFont="1" applyFill="1" applyBorder="1" applyAlignment="1">
      <alignment horizontal="left"/>
    </xf>
    <xf numFmtId="165" fontId="12" fillId="0" borderId="0" xfId="7" applyNumberFormat="1" applyFont="1" applyFill="1" applyBorder="1" applyAlignment="1">
      <alignment horizontal="right"/>
    </xf>
    <xf numFmtId="1" fontId="8" fillId="0" borderId="0" xfId="316" applyNumberFormat="1" applyFont="1" applyBorder="1" applyAlignment="1" applyProtection="1"/>
    <xf numFmtId="0" fontId="8" fillId="0" borderId="11" xfId="316" applyFont="1" applyBorder="1" applyAlignment="1">
      <alignment horizontal="center"/>
    </xf>
    <xf numFmtId="0" fontId="8" fillId="0" borderId="11" xfId="316" applyFont="1" applyBorder="1" applyAlignment="1"/>
    <xf numFmtId="171" fontId="8" fillId="0" borderId="0" xfId="316" applyNumberFormat="1" applyFont="1" applyBorder="1" applyAlignment="1" applyProtection="1"/>
    <xf numFmtId="167" fontId="1" fillId="0" borderId="0" xfId="0" applyNumberFormat="1" applyFont="1"/>
    <xf numFmtId="3" fontId="0" fillId="0" borderId="0" xfId="0" applyNumberFormat="1" applyFont="1"/>
    <xf numFmtId="165" fontId="0" fillId="0" borderId="0" xfId="0" applyNumberFormat="1"/>
    <xf numFmtId="166" fontId="0" fillId="0" borderId="0" xfId="0" applyNumberFormat="1"/>
    <xf numFmtId="164" fontId="0" fillId="0" borderId="0" xfId="0" applyNumberFormat="1"/>
    <xf numFmtId="9" fontId="1" fillId="0" borderId="0" xfId="314" applyFont="1"/>
    <xf numFmtId="49" fontId="1" fillId="0" borderId="0" xfId="0" applyNumberFormat="1" applyFont="1"/>
    <xf numFmtId="49" fontId="7" fillId="0" borderId="0" xfId="0" applyNumberFormat="1" applyFont="1"/>
    <xf numFmtId="0" fontId="8" fillId="0" borderId="0" xfId="316" applyFont="1" applyBorder="1" applyAlignment="1" applyProtection="1"/>
    <xf numFmtId="165" fontId="8" fillId="0" borderId="0" xfId="10" applyNumberFormat="1" applyFont="1" applyAlignment="1"/>
    <xf numFmtId="0" fontId="9" fillId="0" borderId="10" xfId="0" applyFont="1" applyBorder="1" applyAlignment="1"/>
    <xf numFmtId="165" fontId="9" fillId="0" borderId="10" xfId="7" applyNumberFormat="1" applyFont="1" applyFill="1" applyBorder="1" applyAlignment="1"/>
    <xf numFmtId="0" fontId="8" fillId="0" borderId="0" xfId="316" applyNumberFormat="1" applyFont="1" applyBorder="1" applyAlignment="1" applyProtection="1"/>
    <xf numFmtId="3" fontId="8" fillId="0" borderId="0" xfId="0" applyNumberFormat="1" applyFont="1" applyFill="1" applyBorder="1"/>
    <xf numFmtId="1" fontId="0" fillId="0" borderId="0" xfId="0" applyNumberFormat="1" applyFont="1"/>
    <xf numFmtId="3" fontId="0" fillId="0" borderId="0" xfId="0" applyNumberFormat="1"/>
    <xf numFmtId="0" fontId="0" fillId="0" borderId="0" xfId="0"/>
    <xf numFmtId="0" fontId="8" fillId="0" borderId="0" xfId="0" applyFont="1" applyAlignment="1">
      <alignment horizontal="left"/>
    </xf>
    <xf numFmtId="164" fontId="1" fillId="0" borderId="0" xfId="0" applyNumberFormat="1" applyFont="1"/>
    <xf numFmtId="164" fontId="9" fillId="0" borderId="0" xfId="7" applyNumberFormat="1" applyFont="1" applyFill="1" applyBorder="1" applyAlignment="1">
      <alignment horizontal="right"/>
    </xf>
    <xf numFmtId="0" fontId="45" fillId="0" borderId="0" xfId="0" applyFont="1"/>
    <xf numFmtId="3" fontId="8" fillId="0" borderId="0" xfId="315" applyNumberFormat="1" applyFont="1" applyBorder="1" applyAlignment="1">
      <alignment horizontal="right"/>
    </xf>
    <xf numFmtId="3" fontId="8" fillId="0" borderId="0" xfId="0" applyNumberFormat="1" applyFont="1" applyAlignment="1">
      <alignment horizontal="right"/>
    </xf>
    <xf numFmtId="172" fontId="8" fillId="0" borderId="0" xfId="7" applyNumberFormat="1" applyFont="1" applyFill="1" applyBorder="1" applyAlignment="1">
      <alignment horizontal="right"/>
    </xf>
    <xf numFmtId="172" fontId="8" fillId="0" borderId="0" xfId="316" applyNumberFormat="1" applyFont="1" applyFill="1" applyBorder="1" applyAlignment="1" applyProtection="1">
      <alignment horizontal="right"/>
    </xf>
    <xf numFmtId="172" fontId="1" fillId="0" borderId="0" xfId="0" applyNumberFormat="1" applyFont="1" applyFill="1"/>
    <xf numFmtId="172" fontId="12" fillId="0" borderId="0" xfId="7" applyNumberFormat="1" applyFont="1" applyFill="1" applyBorder="1" applyAlignment="1">
      <alignment horizontal="right"/>
    </xf>
    <xf numFmtId="172" fontId="9" fillId="0" borderId="10" xfId="7" applyNumberFormat="1" applyFont="1" applyFill="1" applyBorder="1" applyAlignment="1">
      <alignment horizontal="right"/>
    </xf>
    <xf numFmtId="0" fontId="7" fillId="0" borderId="0" xfId="0" applyFont="1"/>
    <xf numFmtId="167" fontId="7" fillId="0" borderId="0" xfId="313" applyNumberFormat="1" applyFont="1"/>
    <xf numFmtId="0" fontId="9" fillId="0" borderId="10" xfId="0" applyFont="1" applyFill="1" applyBorder="1" applyAlignment="1"/>
    <xf numFmtId="3" fontId="9" fillId="0" borderId="10" xfId="0" applyNumberFormat="1" applyFont="1" applyBorder="1" applyAlignment="1"/>
    <xf numFmtId="0" fontId="1" fillId="0" borderId="0" xfId="0" applyFont="1" applyFill="1"/>
    <xf numFmtId="0" fontId="46" fillId="0" borderId="0" xfId="0" applyFont="1"/>
    <xf numFmtId="49" fontId="9" fillId="0" borderId="0" xfId="0" applyNumberFormat="1" applyFont="1"/>
    <xf numFmtId="0" fontId="47" fillId="0" borderId="10" xfId="0" applyFont="1" applyBorder="1"/>
    <xf numFmtId="0" fontId="47" fillId="0" borderId="0" xfId="0" applyFont="1" applyBorder="1"/>
    <xf numFmtId="0" fontId="47" fillId="0" borderId="0" xfId="0" applyFont="1"/>
    <xf numFmtId="3" fontId="8" fillId="0" borderId="0" xfId="0" applyNumberFormat="1" applyFont="1" applyBorder="1"/>
    <xf numFmtId="0" fontId="46" fillId="0" borderId="0" xfId="0" applyFont="1" applyFill="1"/>
    <xf numFmtId="3" fontId="47" fillId="0" borderId="0" xfId="0" applyNumberFormat="1" applyFont="1" applyFill="1"/>
    <xf numFmtId="0" fontId="1" fillId="0" borderId="0" xfId="0" applyFont="1" applyFill="1" applyBorder="1"/>
    <xf numFmtId="165" fontId="47" fillId="0" borderId="0" xfId="0" applyNumberFormat="1" applyFont="1"/>
    <xf numFmtId="165" fontId="46" fillId="0" borderId="0" xfId="0" applyNumberFormat="1" applyFont="1"/>
    <xf numFmtId="1" fontId="46" fillId="0" borderId="0" xfId="0" applyNumberFormat="1" applyFont="1"/>
    <xf numFmtId="0" fontId="0" fillId="0" borderId="0" xfId="0" applyFill="1"/>
    <xf numFmtId="0" fontId="39" fillId="0" borderId="0" xfId="0" applyFont="1" applyFill="1"/>
    <xf numFmtId="0" fontId="8" fillId="0" borderId="10" xfId="0" applyFont="1" applyBorder="1" applyAlignment="1"/>
    <xf numFmtId="0" fontId="8" fillId="0" borderId="0" xfId="0" applyFont="1" applyAlignment="1"/>
    <xf numFmtId="0" fontId="8" fillId="0" borderId="10" xfId="316" applyFont="1" applyBorder="1" applyAlignment="1" applyProtection="1"/>
    <xf numFmtId="49" fontId="8" fillId="0" borderId="0" xfId="0" applyNumberFormat="1" applyFont="1" applyBorder="1" applyAlignment="1">
      <alignment horizontal="left"/>
    </xf>
    <xf numFmtId="49" fontId="8" fillId="0" borderId="0" xfId="0" applyNumberFormat="1" applyFont="1" applyFill="1" applyBorder="1" applyAlignment="1">
      <alignment horizontal="left"/>
    </xf>
    <xf numFmtId="0" fontId="46" fillId="0" borderId="10" xfId="0" applyFont="1" applyBorder="1"/>
    <xf numFmtId="0" fontId="8" fillId="0" borderId="10" xfId="315" applyFont="1" applyBorder="1" applyAlignment="1">
      <alignment horizontal="left"/>
    </xf>
    <xf numFmtId="3" fontId="46" fillId="0" borderId="0" xfId="0" applyNumberFormat="1" applyFont="1"/>
    <xf numFmtId="172" fontId="8" fillId="0" borderId="0" xfId="0" applyNumberFormat="1" applyFont="1" applyFill="1"/>
    <xf numFmtId="170" fontId="9" fillId="0" borderId="10" xfId="316" applyNumberFormat="1" applyFont="1" applyFill="1" applyBorder="1" applyAlignment="1" applyProtection="1"/>
    <xf numFmtId="166" fontId="0" fillId="0" borderId="0" xfId="0" applyNumberFormat="1" applyFill="1"/>
    <xf numFmtId="0" fontId="8" fillId="0" borderId="0" xfId="10" applyFont="1" applyFill="1" applyAlignment="1"/>
    <xf numFmtId="164" fontId="8" fillId="0" borderId="0" xfId="0" applyNumberFormat="1" applyFont="1" applyFill="1" applyAlignment="1"/>
    <xf numFmtId="164" fontId="8" fillId="0" borderId="0" xfId="316" applyNumberFormat="1" applyFont="1" applyFill="1" applyBorder="1" applyAlignment="1" applyProtection="1"/>
    <xf numFmtId="164" fontId="8" fillId="0" borderId="0" xfId="7" applyNumberFormat="1" applyFont="1" applyFill="1" applyBorder="1" applyAlignment="1">
      <alignment horizontal="right"/>
    </xf>
    <xf numFmtId="0" fontId="38" fillId="0" borderId="0" xfId="0" applyFont="1"/>
    <xf numFmtId="3" fontId="38" fillId="0" borderId="0" xfId="0" applyNumberFormat="1" applyFont="1"/>
    <xf numFmtId="49" fontId="8" fillId="0" borderId="0" xfId="0" applyNumberFormat="1" applyFont="1" applyFill="1" applyBorder="1" applyAlignment="1">
      <alignment horizontal="right"/>
    </xf>
    <xf numFmtId="0" fontId="38" fillId="0" borderId="0" xfId="0" applyFont="1" applyFill="1"/>
    <xf numFmtId="0" fontId="38" fillId="0" borderId="0" xfId="0" applyFont="1" applyFill="1" applyAlignment="1">
      <alignment horizontal="right"/>
    </xf>
    <xf numFmtId="3" fontId="38" fillId="0" borderId="0" xfId="0" applyNumberFormat="1" applyFont="1" applyFill="1"/>
    <xf numFmtId="0" fontId="50" fillId="0" borderId="0" xfId="0" applyFont="1"/>
    <xf numFmtId="3" fontId="51" fillId="0" borderId="0" xfId="0" applyNumberFormat="1" applyFont="1" applyBorder="1"/>
    <xf numFmtId="3" fontId="50" fillId="0" borderId="0" xfId="0" applyNumberFormat="1" applyFont="1"/>
    <xf numFmtId="0" fontId="8" fillId="0" borderId="0" xfId="0" applyFont="1" applyFill="1"/>
    <xf numFmtId="1" fontId="8" fillId="0" borderId="0" xfId="0" applyNumberFormat="1" applyFont="1" applyFill="1"/>
    <xf numFmtId="0" fontId="8" fillId="0" borderId="10" xfId="0" applyFont="1" applyBorder="1" applyAlignment="1"/>
    <xf numFmtId="0" fontId="51" fillId="0" borderId="0" xfId="0" applyFont="1" applyAlignment="1">
      <alignment horizontal="left" wrapText="1"/>
    </xf>
    <xf numFmtId="0" fontId="8" fillId="0" borderId="0" xfId="0" applyFont="1" applyAlignment="1"/>
    <xf numFmtId="0" fontId="0" fillId="0" borderId="0" xfId="0" applyAlignment="1"/>
    <xf numFmtId="0" fontId="8" fillId="0" borderId="10" xfId="0" applyFont="1" applyBorder="1" applyAlignment="1"/>
    <xf numFmtId="0" fontId="8" fillId="0" borderId="0" xfId="0" applyFont="1" applyAlignment="1"/>
    <xf numFmtId="49" fontId="8" fillId="0" borderId="10" xfId="0" applyNumberFormat="1" applyFont="1" applyFill="1" applyBorder="1"/>
    <xf numFmtId="0" fontId="8" fillId="0" borderId="10" xfId="0" applyNumberFormat="1" applyFont="1" applyFill="1" applyBorder="1"/>
    <xf numFmtId="49" fontId="9" fillId="0" borderId="0" xfId="0" applyNumberFormat="1" applyFont="1" applyFill="1" applyBorder="1"/>
    <xf numFmtId="49" fontId="8" fillId="0" borderId="0" xfId="0" applyNumberFormat="1" applyFont="1" applyFill="1" applyBorder="1"/>
    <xf numFmtId="49" fontId="12" fillId="0" borderId="0" xfId="0" applyNumberFormat="1" applyFont="1" applyFill="1" applyBorder="1"/>
    <xf numFmtId="49" fontId="53" fillId="0" borderId="0" xfId="0" applyNumberFormat="1" applyFont="1" applyFill="1" applyBorder="1"/>
    <xf numFmtId="49" fontId="12" fillId="0" borderId="0" xfId="0" applyNumberFormat="1" applyFont="1" applyFill="1" applyBorder="1" applyAlignment="1">
      <alignment horizontal="right"/>
    </xf>
    <xf numFmtId="0" fontId="12" fillId="0" borderId="0" xfId="0" applyFont="1" applyFill="1" applyAlignment="1">
      <alignment horizontal="right"/>
    </xf>
    <xf numFmtId="0" fontId="12" fillId="0" borderId="0" xfId="0" applyFont="1" applyFill="1"/>
    <xf numFmtId="0" fontId="54" fillId="0" borderId="10" xfId="0" applyFont="1" applyFill="1" applyBorder="1"/>
    <xf numFmtId="164" fontId="54" fillId="0" borderId="10" xfId="0" applyNumberFormat="1" applyFont="1" applyFill="1" applyBorder="1"/>
    <xf numFmtId="0" fontId="45" fillId="0" borderId="0" xfId="0" applyFont="1" applyFill="1"/>
    <xf numFmtId="0" fontId="8" fillId="0" borderId="0" xfId="0" applyFont="1" applyFill="1" applyAlignment="1">
      <alignment horizontal="left"/>
    </xf>
    <xf numFmtId="0" fontId="0" fillId="0" borderId="0" xfId="0"/>
    <xf numFmtId="167" fontId="1" fillId="0" borderId="0" xfId="313" applyNumberFormat="1" applyFont="1" applyBorder="1"/>
    <xf numFmtId="0" fontId="45" fillId="0" borderId="0" xfId="0" applyFont="1" applyAlignment="1">
      <alignment vertical="center"/>
    </xf>
    <xf numFmtId="174" fontId="1" fillId="0" borderId="0" xfId="313" applyNumberFormat="1" applyFont="1"/>
    <xf numFmtId="174" fontId="7" fillId="0" borderId="0" xfId="313" applyNumberFormat="1" applyFont="1"/>
    <xf numFmtId="174" fontId="1" fillId="0" borderId="10" xfId="313" applyNumberFormat="1" applyFont="1" applyBorder="1"/>
    <xf numFmtId="167" fontId="1" fillId="0" borderId="0" xfId="313" applyNumberFormat="1" applyFont="1" applyFill="1"/>
    <xf numFmtId="167" fontId="1" fillId="0" borderId="0" xfId="313" applyNumberFormat="1" applyFont="1" applyFill="1" applyAlignment="1">
      <alignment horizontal="right"/>
    </xf>
    <xf numFmtId="167" fontId="7" fillId="0" borderId="0" xfId="313" applyNumberFormat="1" applyFont="1" applyFill="1"/>
    <xf numFmtId="167" fontId="1" fillId="0" borderId="0" xfId="313" applyNumberFormat="1" applyFont="1" applyFill="1" applyBorder="1"/>
    <xf numFmtId="174" fontId="1" fillId="0" borderId="0" xfId="313" applyNumberFormat="1" applyFont="1" applyFill="1"/>
    <xf numFmtId="174" fontId="1" fillId="0" borderId="10" xfId="313" applyNumberFormat="1" applyFont="1" applyFill="1" applyBorder="1"/>
    <xf numFmtId="9" fontId="1" fillId="0" borderId="0" xfId="314" applyFont="1" applyFill="1"/>
    <xf numFmtId="0" fontId="1" fillId="0" borderId="10" xfId="0" applyFont="1" applyFill="1" applyBorder="1"/>
    <xf numFmtId="0" fontId="8" fillId="0" borderId="0" xfId="0" applyFont="1" applyAlignment="1"/>
    <xf numFmtId="0" fontId="12" fillId="0" borderId="0" xfId="5" applyFont="1" applyAlignment="1">
      <alignment horizontal="left" vertical="center" wrapText="1"/>
    </xf>
    <xf numFmtId="0" fontId="8" fillId="0" borderId="0" xfId="0" applyFont="1" applyFill="1" applyBorder="1" applyAlignment="1">
      <alignment horizontal="left"/>
    </xf>
    <xf numFmtId="0" fontId="8" fillId="0" borderId="0" xfId="0" applyFont="1" applyFill="1" applyBorder="1"/>
    <xf numFmtId="0" fontId="8" fillId="0" borderId="10" xfId="0" applyFont="1" applyFill="1" applyBorder="1"/>
    <xf numFmtId="0" fontId="9" fillId="0" borderId="0" xfId="0" applyFont="1" applyFill="1"/>
    <xf numFmtId="174" fontId="1" fillId="0" borderId="0" xfId="0" applyNumberFormat="1" applyFont="1"/>
    <xf numFmtId="0" fontId="6" fillId="0" borderId="0" xfId="5" applyFont="1" applyFill="1" applyAlignment="1">
      <alignment vertical="center"/>
    </xf>
    <xf numFmtId="0" fontId="6" fillId="0" borderId="0" xfId="5" applyFont="1" applyAlignment="1">
      <alignment horizontal="left"/>
    </xf>
    <xf numFmtId="0" fontId="0" fillId="0" borderId="0" xfId="0" applyAlignment="1"/>
    <xf numFmtId="3" fontId="9" fillId="0" borderId="10" xfId="0" applyNumberFormat="1" applyFont="1" applyFill="1" applyBorder="1" applyAlignment="1"/>
    <xf numFmtId="43" fontId="9" fillId="0" borderId="0" xfId="313" applyFont="1" applyFill="1" applyBorder="1" applyAlignment="1">
      <alignment horizontal="right"/>
    </xf>
    <xf numFmtId="0" fontId="1" fillId="0" borderId="0" xfId="0" applyFont="1" applyAlignment="1"/>
    <xf numFmtId="0" fontId="7" fillId="0" borderId="0" xfId="0" applyFont="1" applyFill="1" applyAlignment="1"/>
    <xf numFmtId="0" fontId="1" fillId="0" borderId="0" xfId="0" applyFont="1" applyFill="1" applyAlignment="1"/>
    <xf numFmtId="0" fontId="8" fillId="0" borderId="0" xfId="0" applyFont="1" applyAlignment="1">
      <alignment vertical="center"/>
    </xf>
    <xf numFmtId="0" fontId="8" fillId="0" borderId="0" xfId="7" applyFont="1" applyFill="1" applyBorder="1" applyAlignment="1">
      <alignment vertical="center"/>
    </xf>
    <xf numFmtId="0" fontId="0" fillId="0" borderId="0" xfId="0" applyFill="1" applyBorder="1" applyAlignment="1">
      <alignment wrapText="1"/>
    </xf>
    <xf numFmtId="0" fontId="3" fillId="0" borderId="0" xfId="0" applyFont="1" applyFill="1" applyBorder="1"/>
    <xf numFmtId="0" fontId="0" fillId="0" borderId="0" xfId="0" applyFill="1" applyBorder="1"/>
    <xf numFmtId="0" fontId="8" fillId="0" borderId="0" xfId="0" applyFont="1" applyFill="1" applyBorder="1" applyAlignment="1">
      <alignment vertical="center"/>
    </xf>
    <xf numFmtId="0" fontId="56" fillId="0" borderId="0" xfId="0" applyFont="1" applyAlignment="1">
      <alignment vertical="center"/>
    </xf>
    <xf numFmtId="2" fontId="0" fillId="0" borderId="0" xfId="0" applyNumberFormat="1" applyFill="1" applyBorder="1"/>
    <xf numFmtId="0" fontId="9" fillId="0" borderId="0" xfId="7" applyFont="1" applyFill="1" applyBorder="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8" fillId="0" borderId="0" xfId="7" applyFont="1" applyFill="1" applyBorder="1" applyAlignment="1">
      <alignment horizontal="center" vertical="center"/>
    </xf>
    <xf numFmtId="0" fontId="8" fillId="0" borderId="0" xfId="0" applyFont="1" applyBorder="1" applyAlignment="1">
      <alignment vertical="center"/>
    </xf>
    <xf numFmtId="49" fontId="8" fillId="0" borderId="0" xfId="7" applyNumberFormat="1" applyFont="1" applyFill="1" applyBorder="1" applyAlignment="1">
      <alignment vertical="center"/>
    </xf>
    <xf numFmtId="49" fontId="8" fillId="0" borderId="0" xfId="0" applyNumberFormat="1" applyFont="1" applyAlignment="1">
      <alignment vertical="center"/>
    </xf>
    <xf numFmtId="49" fontId="8" fillId="0" borderId="0" xfId="7" applyNumberFormat="1" applyFont="1" applyFill="1" applyBorder="1" applyAlignment="1">
      <alignment horizontal="center" vertical="center"/>
    </xf>
    <xf numFmtId="49" fontId="8" fillId="0" borderId="0" xfId="7" applyNumberFormat="1" applyFont="1" applyFill="1" applyAlignment="1">
      <alignment horizontal="center" vertical="center"/>
    </xf>
    <xf numFmtId="49" fontId="8" fillId="0" borderId="0" xfId="0" applyNumberFormat="1" applyFont="1" applyFill="1" applyBorder="1" applyAlignment="1">
      <alignment vertical="center"/>
    </xf>
    <xf numFmtId="49" fontId="8" fillId="0" borderId="0" xfId="7" applyNumberFormat="1" applyFont="1" applyFill="1" applyBorder="1" applyAlignment="1">
      <alignment horizontal="center"/>
    </xf>
    <xf numFmtId="49" fontId="8" fillId="0" borderId="0" xfId="7" applyNumberFormat="1" applyFont="1" applyFill="1" applyBorder="1" applyAlignment="1"/>
    <xf numFmtId="165" fontId="3" fillId="0" borderId="0" xfId="0" applyNumberFormat="1" applyFont="1" applyFill="1" applyBorder="1"/>
    <xf numFmtId="49" fontId="8" fillId="0" borderId="10" xfId="7" applyNumberFormat="1" applyFont="1" applyFill="1" applyBorder="1" applyAlignment="1">
      <alignment vertical="center"/>
    </xf>
    <xf numFmtId="49" fontId="8" fillId="0" borderId="10" xfId="7" applyNumberFormat="1" applyFont="1" applyFill="1" applyBorder="1" applyAlignment="1">
      <alignment horizontal="center" vertical="center"/>
    </xf>
    <xf numFmtId="0" fontId="57" fillId="0" borderId="0" xfId="0" applyFont="1" applyFill="1" applyBorder="1" applyAlignment="1">
      <alignment horizontal="center"/>
    </xf>
    <xf numFmtId="0" fontId="8" fillId="0" borderId="0" xfId="7" applyFont="1" applyFill="1" applyBorder="1" applyAlignment="1">
      <alignment horizontal="left" vertical="center"/>
    </xf>
    <xf numFmtId="3" fontId="8" fillId="0" borderId="0" xfId="313" applyNumberFormat="1" applyFont="1" applyFill="1" applyBorder="1" applyAlignment="1">
      <alignment horizontal="right"/>
    </xf>
    <xf numFmtId="0" fontId="8" fillId="0" borderId="0" xfId="7" applyFont="1" applyFill="1" applyAlignment="1">
      <alignment vertical="center"/>
    </xf>
    <xf numFmtId="172" fontId="8" fillId="0" borderId="0" xfId="0" applyNumberFormat="1" applyFont="1" applyFill="1" applyBorder="1" applyAlignment="1">
      <alignment horizontal="right"/>
    </xf>
    <xf numFmtId="165" fontId="8" fillId="0" borderId="0" xfId="0" applyNumberFormat="1" applyFont="1" applyFill="1" applyBorder="1" applyAlignment="1">
      <alignment horizontal="right"/>
    </xf>
    <xf numFmtId="172" fontId="8" fillId="0" borderId="0" xfId="0" applyNumberFormat="1" applyFont="1" applyAlignment="1">
      <alignment vertical="center"/>
    </xf>
    <xf numFmtId="3" fontId="58" fillId="0" borderId="0" xfId="0" applyNumberFormat="1" applyFont="1" applyFill="1" applyBorder="1" applyAlignment="1">
      <alignment horizontal="left"/>
    </xf>
    <xf numFmtId="1" fontId="3" fillId="0" borderId="0" xfId="0" applyNumberFormat="1" applyFont="1" applyFill="1" applyBorder="1"/>
    <xf numFmtId="1" fontId="8" fillId="0" borderId="0" xfId="7" applyNumberFormat="1" applyFont="1" applyFill="1" applyBorder="1" applyAlignment="1">
      <alignment horizontal="center" vertical="center"/>
    </xf>
    <xf numFmtId="1" fontId="8" fillId="0" borderId="0" xfId="7" applyNumberFormat="1" applyFont="1" applyFill="1" applyBorder="1" applyAlignment="1">
      <alignment horizontal="right" vertical="center"/>
    </xf>
    <xf numFmtId="2" fontId="8" fillId="0" borderId="0" xfId="7" applyNumberFormat="1" applyFont="1" applyFill="1" applyBorder="1" applyAlignment="1">
      <alignment horizontal="right" vertical="center"/>
    </xf>
    <xf numFmtId="0" fontId="8" fillId="0" borderId="0" xfId="7" applyFont="1" applyFill="1" applyAlignment="1">
      <alignment horizontal="center" vertical="center"/>
    </xf>
    <xf numFmtId="166" fontId="0" fillId="0" borderId="0" xfId="0" applyNumberFormat="1" applyFill="1" applyBorder="1"/>
    <xf numFmtId="2" fontId="8" fillId="0" borderId="0" xfId="7" applyNumberFormat="1" applyFont="1" applyFill="1" applyAlignment="1">
      <alignment vertical="center"/>
    </xf>
    <xf numFmtId="0" fontId="8" fillId="0" borderId="0" xfId="0" applyFont="1" applyAlignment="1">
      <alignment horizontal="left" vertical="center"/>
    </xf>
    <xf numFmtId="0" fontId="8" fillId="0" borderId="0" xfId="0" applyFont="1" applyFill="1" applyAlignment="1">
      <alignment vertical="center"/>
    </xf>
    <xf numFmtId="166" fontId="55" fillId="0" borderId="0" xfId="0" applyNumberFormat="1" applyFont="1" applyFill="1" applyBorder="1"/>
    <xf numFmtId="1" fontId="59" fillId="0" borderId="0" xfId="0" applyNumberFormat="1" applyFont="1" applyFill="1" applyBorder="1"/>
    <xf numFmtId="0" fontId="9" fillId="0" borderId="0" xfId="7" applyFont="1" applyFill="1" applyAlignment="1">
      <alignment horizontal="center" vertical="center"/>
    </xf>
    <xf numFmtId="167" fontId="8" fillId="0" borderId="0" xfId="313" applyNumberFormat="1" applyFont="1" applyFill="1" applyBorder="1" applyAlignment="1">
      <alignment horizontal="center" vertical="center"/>
    </xf>
    <xf numFmtId="3" fontId="8" fillId="0" borderId="0" xfId="7" applyNumberFormat="1" applyFont="1" applyFill="1" applyAlignment="1">
      <alignment horizontal="center" vertical="center"/>
    </xf>
    <xf numFmtId="164" fontId="3" fillId="0" borderId="0" xfId="0" applyNumberFormat="1" applyFont="1" applyFill="1" applyBorder="1"/>
    <xf numFmtId="1" fontId="8" fillId="0" borderId="0" xfId="7" applyNumberFormat="1" applyFont="1" applyFill="1" applyBorder="1" applyAlignment="1">
      <alignment vertical="center"/>
    </xf>
    <xf numFmtId="0" fontId="8" fillId="0" borderId="0" xfId="0" applyFont="1" applyBorder="1" applyAlignment="1">
      <alignment horizontal="left" vertical="center"/>
    </xf>
    <xf numFmtId="167" fontId="8" fillId="0" borderId="0" xfId="313" applyNumberFormat="1" applyFont="1" applyFill="1" applyBorder="1" applyAlignment="1">
      <alignment horizontal="right"/>
    </xf>
    <xf numFmtId="1" fontId="8" fillId="0" borderId="0" xfId="0" applyNumberFormat="1" applyFont="1" applyFill="1" applyBorder="1" applyAlignment="1">
      <alignment horizontal="right"/>
    </xf>
    <xf numFmtId="0" fontId="8" fillId="0" borderId="10" xfId="0" applyFont="1" applyBorder="1" applyAlignment="1">
      <alignment horizontal="left" vertical="center"/>
    </xf>
    <xf numFmtId="3" fontId="8" fillId="0" borderId="10" xfId="313" applyNumberFormat="1" applyFont="1" applyFill="1" applyBorder="1" applyAlignment="1">
      <alignment horizontal="right"/>
    </xf>
    <xf numFmtId="0" fontId="8" fillId="0" borderId="10" xfId="0" applyFont="1" applyFill="1" applyBorder="1" applyAlignment="1">
      <alignment vertical="center"/>
    </xf>
    <xf numFmtId="172" fontId="8" fillId="0" borderId="10" xfId="0" applyNumberFormat="1" applyFont="1" applyFill="1" applyBorder="1" applyAlignment="1">
      <alignment horizontal="right"/>
    </xf>
    <xf numFmtId="165" fontId="8" fillId="0" borderId="10" xfId="0" applyNumberFormat="1" applyFont="1" applyFill="1" applyBorder="1" applyAlignment="1">
      <alignment horizontal="right"/>
    </xf>
    <xf numFmtId="1" fontId="8" fillId="0" borderId="0" xfId="0" applyNumberFormat="1" applyFont="1" applyFill="1" applyBorder="1"/>
    <xf numFmtId="164" fontId="8" fillId="0" borderId="0" xfId="0" applyNumberFormat="1" applyFont="1" applyFill="1" applyBorder="1" applyAlignment="1">
      <alignment vertical="center"/>
    </xf>
    <xf numFmtId="3" fontId="8" fillId="0" borderId="0" xfId="0" applyNumberFormat="1" applyFont="1" applyAlignment="1">
      <alignment vertical="center"/>
    </xf>
    <xf numFmtId="0" fontId="8" fillId="0" borderId="10" xfId="0" applyFont="1" applyBorder="1" applyAlignment="1">
      <alignment vertical="center"/>
    </xf>
    <xf numFmtId="0" fontId="31" fillId="0" borderId="0" xfId="0" applyFont="1"/>
    <xf numFmtId="165" fontId="31" fillId="0" borderId="0" xfId="0" applyNumberFormat="1" applyFont="1"/>
    <xf numFmtId="165" fontId="1" fillId="0" borderId="0" xfId="0" applyNumberFormat="1" applyFont="1"/>
    <xf numFmtId="0" fontId="1" fillId="0" borderId="0" xfId="0" applyFont="1" applyBorder="1" applyAlignment="1">
      <alignment horizontal="center"/>
    </xf>
    <xf numFmtId="0" fontId="61" fillId="0" borderId="0" xfId="0" applyFont="1" applyBorder="1" applyAlignment="1"/>
    <xf numFmtId="0" fontId="8" fillId="0" borderId="12" xfId="0" applyFont="1" applyFill="1" applyBorder="1"/>
    <xf numFmtId="0" fontId="9" fillId="0" borderId="12" xfId="0" applyFont="1" applyBorder="1" applyAlignment="1"/>
    <xf numFmtId="0" fontId="61" fillId="0" borderId="12" xfId="0" applyFont="1" applyBorder="1" applyAlignment="1"/>
    <xf numFmtId="0" fontId="1" fillId="0" borderId="12" xfId="0" applyFont="1" applyBorder="1"/>
    <xf numFmtId="0" fontId="7" fillId="0" borderId="0" xfId="0" applyFont="1" applyFill="1" applyBorder="1"/>
    <xf numFmtId="172" fontId="8" fillId="0" borderId="0" xfId="0" applyNumberFormat="1" applyFont="1" applyFill="1" applyBorder="1"/>
    <xf numFmtId="172" fontId="1" fillId="0" borderId="0" xfId="0" applyNumberFormat="1" applyFont="1" applyFill="1" applyBorder="1"/>
    <xf numFmtId="172" fontId="1" fillId="33" borderId="0" xfId="0" applyNumberFormat="1" applyFont="1" applyFill="1" applyBorder="1"/>
    <xf numFmtId="165" fontId="8" fillId="0" borderId="0" xfId="0" applyNumberFormat="1" applyFont="1" applyFill="1" applyBorder="1"/>
    <xf numFmtId="165" fontId="1" fillId="0" borderId="0" xfId="0" applyNumberFormat="1" applyFont="1" applyFill="1" applyBorder="1"/>
    <xf numFmtId="0" fontId="9" fillId="0" borderId="0" xfId="0" applyFont="1" applyFill="1" applyBorder="1"/>
    <xf numFmtId="165" fontId="8" fillId="0" borderId="0" xfId="0" applyNumberFormat="1" applyFont="1" applyFill="1" applyBorder="1" applyAlignment="1">
      <alignment vertical="center"/>
    </xf>
    <xf numFmtId="165" fontId="1" fillId="0" borderId="0" xfId="0" applyNumberFormat="1" applyFont="1" applyFill="1" applyBorder="1" applyAlignment="1">
      <alignment vertical="center"/>
    </xf>
    <xf numFmtId="165" fontId="1" fillId="33" borderId="0" xfId="0" applyNumberFormat="1" applyFont="1" applyFill="1" applyBorder="1" applyAlignment="1">
      <alignment vertical="center"/>
    </xf>
    <xf numFmtId="165" fontId="7" fillId="0" borderId="0" xfId="0" applyNumberFormat="1" applyFont="1" applyFill="1" applyBorder="1" applyAlignment="1">
      <alignment vertical="center"/>
    </xf>
    <xf numFmtId="165" fontId="7" fillId="33" borderId="0" xfId="0" applyNumberFormat="1" applyFont="1" applyFill="1" applyBorder="1" applyAlignment="1">
      <alignment vertical="center"/>
    </xf>
    <xf numFmtId="172" fontId="1" fillId="0" borderId="10" xfId="0" applyNumberFormat="1" applyFont="1" applyFill="1" applyBorder="1"/>
    <xf numFmtId="172" fontId="1" fillId="33" borderId="10" xfId="0" applyNumberFormat="1" applyFont="1" applyFill="1" applyBorder="1"/>
    <xf numFmtId="0" fontId="1" fillId="0" borderId="12" xfId="0" quotePrefix="1" applyFont="1" applyBorder="1" applyAlignment="1">
      <alignment horizontal="center"/>
    </xf>
    <xf numFmtId="0" fontId="1" fillId="0" borderId="0" xfId="0" applyFont="1" applyAlignment="1">
      <alignment wrapText="1"/>
    </xf>
    <xf numFmtId="0" fontId="1" fillId="0" borderId="10" xfId="0" applyFont="1" applyBorder="1" applyAlignment="1">
      <alignment horizontal="left"/>
    </xf>
    <xf numFmtId="0" fontId="1" fillId="0" borderId="10"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0" xfId="0" applyFont="1" applyAlignment="1">
      <alignment horizontal="center"/>
    </xf>
    <xf numFmtId="165" fontId="1" fillId="0" borderId="0" xfId="0" applyNumberFormat="1" applyFont="1" applyAlignment="1">
      <alignment horizontal="right"/>
    </xf>
    <xf numFmtId="165" fontId="1" fillId="0" borderId="13" xfId="0" applyNumberFormat="1" applyFont="1" applyBorder="1" applyAlignment="1">
      <alignment horizontal="right"/>
    </xf>
    <xf numFmtId="165" fontId="1" fillId="0" borderId="17" xfId="0" applyNumberFormat="1" applyFont="1" applyBorder="1" applyAlignment="1">
      <alignment horizontal="right"/>
    </xf>
    <xf numFmtId="165" fontId="1" fillId="0" borderId="14" xfId="0" applyNumberFormat="1" applyFont="1" applyBorder="1" applyAlignment="1">
      <alignment horizontal="right"/>
    </xf>
    <xf numFmtId="165" fontId="48" fillId="0" borderId="0" xfId="0" applyNumberFormat="1" applyFont="1" applyAlignment="1">
      <alignment horizontal="right"/>
    </xf>
    <xf numFmtId="1" fontId="1" fillId="0" borderId="0" xfId="0" applyNumberFormat="1" applyFont="1" applyAlignment="1">
      <alignment horizontal="right"/>
    </xf>
    <xf numFmtId="0" fontId="8" fillId="0" borderId="0" xfId="0" applyFont="1" applyAlignment="1">
      <alignment wrapText="1"/>
    </xf>
    <xf numFmtId="0" fontId="1" fillId="0" borderId="0" xfId="0" applyFont="1" applyBorder="1" applyAlignment="1">
      <alignment wrapText="1"/>
    </xf>
    <xf numFmtId="165" fontId="1" fillId="0" borderId="0" xfId="0" applyNumberFormat="1" applyFont="1" applyBorder="1" applyAlignment="1">
      <alignment horizontal="right"/>
    </xf>
    <xf numFmtId="0" fontId="0" fillId="0" borderId="0" xfId="0" applyBorder="1"/>
    <xf numFmtId="0" fontId="1" fillId="0" borderId="10" xfId="0" applyFont="1" applyBorder="1" applyAlignment="1">
      <alignment horizontal="center"/>
    </xf>
    <xf numFmtId="0" fontId="1" fillId="0" borderId="10" xfId="0" applyFont="1" applyBorder="1" applyAlignment="1">
      <alignment wrapText="1"/>
    </xf>
    <xf numFmtId="165" fontId="1" fillId="0" borderId="10" xfId="0" applyNumberFormat="1" applyFont="1" applyBorder="1" applyAlignment="1">
      <alignment horizontal="right"/>
    </xf>
    <xf numFmtId="165" fontId="1" fillId="0" borderId="15" xfId="0" applyNumberFormat="1" applyFont="1" applyBorder="1" applyAlignment="1">
      <alignment horizontal="right"/>
    </xf>
    <xf numFmtId="0" fontId="0" fillId="0" borderId="10" xfId="0" applyBorder="1"/>
    <xf numFmtId="0" fontId="0" fillId="0" borderId="0" xfId="0" applyAlignment="1">
      <alignment horizontal="right"/>
    </xf>
    <xf numFmtId="165" fontId="0" fillId="0" borderId="0" xfId="0" applyNumberFormat="1" applyAlignment="1">
      <alignment horizontal="right"/>
    </xf>
    <xf numFmtId="0" fontId="1" fillId="0" borderId="0" xfId="0" applyFont="1" applyFill="1" applyAlignment="1">
      <alignment horizontal="left" indent="2"/>
    </xf>
    <xf numFmtId="176" fontId="63" fillId="0" borderId="0" xfId="0" applyNumberFormat="1" applyFont="1" applyAlignment="1">
      <alignment horizontal="right" vertical="top" wrapText="1"/>
    </xf>
    <xf numFmtId="3" fontId="1" fillId="0" borderId="0" xfId="0" applyNumberFormat="1" applyFont="1" applyAlignment="1">
      <alignment horizontal="right"/>
    </xf>
    <xf numFmtId="3" fontId="1" fillId="0" borderId="0" xfId="313" applyNumberFormat="1" applyFont="1" applyFill="1" applyAlignment="1">
      <alignment horizontal="right"/>
    </xf>
    <xf numFmtId="0" fontId="0" fillId="0" borderId="0" xfId="0" applyFill="1" applyAlignment="1">
      <alignment horizontal="right"/>
    </xf>
    <xf numFmtId="177" fontId="63" fillId="0" borderId="0" xfId="0" applyNumberFormat="1" applyFont="1" applyFill="1" applyAlignment="1">
      <alignment horizontal="right" vertical="top" wrapText="1"/>
    </xf>
    <xf numFmtId="0" fontId="1" fillId="0" borderId="10" xfId="0" applyFont="1" applyBorder="1" applyAlignment="1">
      <alignment horizontal="left" indent="2"/>
    </xf>
    <xf numFmtId="177" fontId="63" fillId="0" borderId="10" xfId="0" applyNumberFormat="1" applyFont="1" applyBorder="1" applyAlignment="1">
      <alignment horizontal="right" vertical="top" wrapText="1"/>
    </xf>
    <xf numFmtId="3" fontId="8" fillId="0" borderId="10" xfId="0" applyNumberFormat="1" applyFont="1" applyBorder="1" applyAlignment="1">
      <alignment horizontal="right"/>
    </xf>
    <xf numFmtId="0" fontId="0" fillId="0" borderId="10" xfId="0" applyBorder="1" applyAlignment="1">
      <alignment horizontal="right"/>
    </xf>
    <xf numFmtId="176" fontId="0" fillId="0" borderId="0" xfId="0" applyNumberFormat="1" applyAlignment="1">
      <alignment horizontal="right"/>
    </xf>
    <xf numFmtId="0" fontId="1" fillId="0" borderId="0" xfId="0" applyFont="1" applyAlignment="1">
      <alignment wrapText="1"/>
    </xf>
    <xf numFmtId="165" fontId="59" fillId="0" borderId="0" xfId="0" applyNumberFormat="1" applyFont="1" applyAlignment="1">
      <alignment horizontal="right"/>
    </xf>
    <xf numFmtId="165" fontId="0" fillId="0" borderId="10" xfId="0" applyNumberFormat="1" applyBorder="1" applyAlignment="1">
      <alignment horizontal="right"/>
    </xf>
    <xf numFmtId="0" fontId="1" fillId="0" borderId="19" xfId="0" applyFont="1" applyBorder="1"/>
    <xf numFmtId="0" fontId="0" fillId="0" borderId="19" xfId="0" applyBorder="1"/>
    <xf numFmtId="0" fontId="1" fillId="0" borderId="15" xfId="0" applyFont="1" applyBorder="1"/>
    <xf numFmtId="165" fontId="1" fillId="0" borderId="0" xfId="313" applyNumberFormat="1" applyFont="1" applyFill="1"/>
    <xf numFmtId="175" fontId="1" fillId="0" borderId="0" xfId="314" applyNumberFormat="1" applyFont="1" applyFill="1"/>
    <xf numFmtId="0" fontId="1" fillId="0" borderId="13" xfId="0" applyFont="1" applyBorder="1"/>
    <xf numFmtId="165" fontId="1" fillId="0" borderId="0" xfId="313" applyNumberFormat="1" applyFont="1"/>
    <xf numFmtId="165" fontId="1" fillId="0" borderId="14" xfId="0" applyNumberFormat="1" applyFont="1" applyBorder="1"/>
    <xf numFmtId="1" fontId="1" fillId="0" borderId="0" xfId="313" applyNumberFormat="1" applyFont="1" applyFill="1"/>
    <xf numFmtId="1" fontId="1" fillId="0" borderId="0" xfId="313" applyNumberFormat="1" applyFont="1"/>
    <xf numFmtId="1" fontId="1" fillId="0" borderId="14" xfId="0" applyNumberFormat="1" applyFont="1" applyBorder="1"/>
    <xf numFmtId="175" fontId="1" fillId="0" borderId="0" xfId="314" applyNumberFormat="1" applyFont="1" applyFill="1" applyBorder="1"/>
    <xf numFmtId="165" fontId="1" fillId="0" borderId="0" xfId="314" applyNumberFormat="1" applyFont="1" applyFill="1" applyBorder="1"/>
    <xf numFmtId="165" fontId="1" fillId="0" borderId="0" xfId="314" applyNumberFormat="1" applyFont="1" applyBorder="1"/>
    <xf numFmtId="165" fontId="1" fillId="0" borderId="13" xfId="314" applyNumberFormat="1" applyFont="1" applyBorder="1"/>
    <xf numFmtId="165" fontId="1" fillId="0" borderId="17" xfId="0" applyNumberFormat="1" applyFont="1" applyBorder="1"/>
    <xf numFmtId="1" fontId="1" fillId="0" borderId="13" xfId="313" applyNumberFormat="1" applyFont="1" applyFill="1" applyBorder="1"/>
    <xf numFmtId="175" fontId="1" fillId="0" borderId="10" xfId="314" applyNumberFormat="1" applyFont="1" applyFill="1" applyBorder="1"/>
    <xf numFmtId="165" fontId="1" fillId="0" borderId="10" xfId="314" applyNumberFormat="1" applyFont="1" applyFill="1" applyBorder="1"/>
    <xf numFmtId="1" fontId="1" fillId="0" borderId="10" xfId="314" applyNumberFormat="1" applyFont="1" applyFill="1" applyBorder="1"/>
    <xf numFmtId="1" fontId="1" fillId="0" borderId="15" xfId="0" applyNumberFormat="1" applyFont="1" applyBorder="1"/>
    <xf numFmtId="165" fontId="1" fillId="0" borderId="10" xfId="0" applyNumberFormat="1" applyFont="1" applyBorder="1"/>
    <xf numFmtId="178" fontId="0" fillId="0" borderId="0" xfId="0" applyNumberFormat="1"/>
    <xf numFmtId="3" fontId="8" fillId="0" borderId="10" xfId="0" applyNumberFormat="1" applyFont="1" applyBorder="1"/>
    <xf numFmtId="176" fontId="0" fillId="0" borderId="0" xfId="0" applyNumberFormat="1"/>
    <xf numFmtId="165" fontId="59" fillId="0" borderId="0" xfId="0" applyNumberFormat="1" applyFont="1"/>
    <xf numFmtId="0" fontId="7" fillId="0" borderId="0" xfId="0" applyFont="1" applyAlignment="1">
      <alignment horizontal="left"/>
    </xf>
    <xf numFmtId="0" fontId="7" fillId="0" borderId="0" xfId="0" applyFont="1" applyAlignment="1">
      <alignment horizontal="center"/>
    </xf>
    <xf numFmtId="0" fontId="7" fillId="0" borderId="10" xfId="0" applyFont="1" applyBorder="1" applyAlignment="1">
      <alignment horizontal="center"/>
    </xf>
    <xf numFmtId="0" fontId="1" fillId="0" borderId="0" xfId="0" applyFont="1" applyAlignment="1">
      <alignment horizontal="left"/>
    </xf>
    <xf numFmtId="172" fontId="1" fillId="0" borderId="0" xfId="0" applyNumberFormat="1" applyFont="1" applyAlignment="1">
      <alignment horizontal="center"/>
    </xf>
    <xf numFmtId="172" fontId="1" fillId="0" borderId="0" xfId="0" applyNumberFormat="1" applyFont="1"/>
    <xf numFmtId="172" fontId="1" fillId="0" borderId="10" xfId="0" applyNumberFormat="1" applyFont="1" applyBorder="1" applyAlignment="1">
      <alignment horizontal="center"/>
    </xf>
    <xf numFmtId="172" fontId="1" fillId="0" borderId="10" xfId="0" applyNumberFormat="1" applyFont="1" applyBorder="1"/>
    <xf numFmtId="165" fontId="1" fillId="0" borderId="0" xfId="0" applyNumberFormat="1" applyFont="1" applyAlignment="1">
      <alignment horizontal="center"/>
    </xf>
    <xf numFmtId="0" fontId="64" fillId="0" borderId="0" xfId="0" applyFont="1"/>
    <xf numFmtId="0" fontId="64" fillId="0" borderId="0" xfId="0" applyFont="1" applyAlignment="1">
      <alignment horizontal="left"/>
    </xf>
    <xf numFmtId="3" fontId="1" fillId="0" borderId="0" xfId="0" applyNumberFormat="1" applyFont="1" applyFill="1" applyAlignment="1">
      <alignment horizontal="center"/>
    </xf>
    <xf numFmtId="3" fontId="64" fillId="0" borderId="0" xfId="0" applyNumberFormat="1" applyFont="1" applyAlignment="1">
      <alignment horizontal="center"/>
    </xf>
    <xf numFmtId="3" fontId="1" fillId="0" borderId="0" xfId="0" applyNumberFormat="1" applyFont="1" applyAlignment="1">
      <alignment horizontal="center"/>
    </xf>
    <xf numFmtId="3" fontId="64" fillId="0" borderId="0" xfId="0" applyNumberFormat="1" applyFont="1"/>
    <xf numFmtId="0" fontId="64" fillId="0" borderId="0" xfId="0" applyFont="1" applyAlignment="1">
      <alignment horizontal="center"/>
    </xf>
    <xf numFmtId="3" fontId="1" fillId="0" borderId="10" xfId="0" applyNumberFormat="1" applyFont="1" applyBorder="1" applyAlignment="1">
      <alignment horizontal="center"/>
    </xf>
    <xf numFmtId="165" fontId="1" fillId="0" borderId="10" xfId="0" applyNumberFormat="1" applyFont="1" applyBorder="1" applyAlignment="1">
      <alignment horizontal="center"/>
    </xf>
    <xf numFmtId="0" fontId="1" fillId="0" borderId="0" xfId="0" applyFont="1" applyAlignment="1">
      <alignment horizontal="center" wrapText="1"/>
    </xf>
    <xf numFmtId="0" fontId="1" fillId="0" borderId="0" xfId="0" applyFont="1" applyAlignment="1">
      <alignment vertical="center"/>
    </xf>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0" fillId="0" borderId="20" xfId="0" applyBorder="1"/>
    <xf numFmtId="0" fontId="1" fillId="0" borderId="18" xfId="0" applyFont="1" applyBorder="1" applyAlignment="1">
      <alignment horizontal="right"/>
    </xf>
    <xf numFmtId="1" fontId="1" fillId="0" borderId="17" xfId="0" applyNumberFormat="1" applyFont="1" applyBorder="1"/>
    <xf numFmtId="0" fontId="6" fillId="0" borderId="0" xfId="5" applyFont="1" applyAlignment="1"/>
    <xf numFmtId="167" fontId="8" fillId="0" borderId="0" xfId="313" applyNumberFormat="1" applyFont="1" applyFill="1" applyAlignment="1">
      <alignment vertical="center"/>
    </xf>
    <xf numFmtId="167" fontId="8" fillId="0" borderId="10" xfId="313" applyNumberFormat="1" applyFont="1" applyFill="1" applyBorder="1" applyAlignment="1">
      <alignment horizontal="right"/>
    </xf>
    <xf numFmtId="43" fontId="12" fillId="0" borderId="0" xfId="313" applyFont="1" applyFill="1" applyBorder="1" applyAlignment="1">
      <alignment horizontal="right"/>
    </xf>
    <xf numFmtId="0" fontId="1" fillId="0" borderId="0" xfId="0" applyFont="1" applyAlignment="1">
      <alignment horizontal="center"/>
    </xf>
    <xf numFmtId="0" fontId="1" fillId="0" borderId="0" xfId="0" applyFont="1" applyBorder="1" applyAlignment="1">
      <alignment horizontal="center"/>
    </xf>
    <xf numFmtId="0" fontId="8" fillId="0" borderId="0" xfId="0" applyFont="1" applyAlignment="1">
      <alignment horizontal="left" wrapText="1"/>
    </xf>
    <xf numFmtId="0" fontId="1" fillId="0" borderId="10" xfId="0" applyFont="1" applyBorder="1" applyAlignment="1">
      <alignment horizontal="center"/>
    </xf>
    <xf numFmtId="0" fontId="8" fillId="0" borderId="0" xfId="0" applyFont="1" applyFill="1" applyBorder="1" applyAlignment="1">
      <alignment vertical="center"/>
    </xf>
    <xf numFmtId="0" fontId="1" fillId="0" borderId="0" xfId="0" applyFont="1" applyBorder="1" applyAlignment="1">
      <alignment horizontal="left"/>
    </xf>
    <xf numFmtId="0" fontId="1" fillId="0" borderId="10" xfId="0" applyFont="1" applyBorder="1" applyAlignment="1">
      <alignment horizontal="left"/>
    </xf>
    <xf numFmtId="172" fontId="1" fillId="0" borderId="0" xfId="0" applyNumberFormat="1" applyFont="1" applyBorder="1" applyAlignment="1">
      <alignment horizontal="center"/>
    </xf>
    <xf numFmtId="172" fontId="1" fillId="0" borderId="0" xfId="0" applyNumberFormat="1" applyFont="1" applyBorder="1"/>
    <xf numFmtId="3" fontId="1" fillId="0" borderId="0" xfId="0" applyNumberFormat="1" applyFont="1" applyBorder="1" applyAlignment="1">
      <alignment horizontal="center"/>
    </xf>
    <xf numFmtId="165" fontId="1" fillId="0" borderId="0" xfId="0" applyNumberFormat="1" applyFont="1" applyBorder="1" applyAlignment="1">
      <alignment horizontal="center"/>
    </xf>
    <xf numFmtId="165" fontId="1" fillId="0" borderId="0" xfId="0" applyNumberFormat="1" applyFont="1" applyBorder="1"/>
    <xf numFmtId="165" fontId="0" fillId="0" borderId="0" xfId="0" applyNumberFormat="1" applyBorder="1"/>
    <xf numFmtId="1" fontId="1" fillId="0" borderId="0" xfId="314" applyNumberFormat="1" applyFont="1" applyFill="1" applyBorder="1"/>
    <xf numFmtId="165" fontId="1" fillId="0" borderId="13" xfId="0" applyNumberFormat="1" applyFont="1" applyBorder="1"/>
    <xf numFmtId="165" fontId="1" fillId="0" borderId="15" xfId="0" applyNumberFormat="1" applyFont="1" applyBorder="1"/>
    <xf numFmtId="1" fontId="1" fillId="0" borderId="13" xfId="0" applyNumberFormat="1" applyFont="1" applyBorder="1"/>
    <xf numFmtId="1" fontId="1" fillId="0" borderId="13" xfId="314" applyNumberFormat="1" applyFont="1" applyFill="1" applyBorder="1"/>
    <xf numFmtId="179" fontId="0" fillId="0" borderId="0" xfId="0" applyNumberFormat="1" applyAlignment="1">
      <alignment horizontal="right"/>
    </xf>
    <xf numFmtId="170" fontId="8" fillId="0" borderId="10" xfId="316" applyNumberFormat="1" applyFont="1" applyBorder="1"/>
    <xf numFmtId="0" fontId="1" fillId="0" borderId="10" xfId="0" applyFont="1" applyBorder="1" applyAlignment="1">
      <alignment horizontal="right" wrapText="1"/>
    </xf>
    <xf numFmtId="0" fontId="1" fillId="0" borderId="0" xfId="0" applyFont="1" applyAlignment="1">
      <alignment horizontal="right" wrapText="1"/>
    </xf>
    <xf numFmtId="0" fontId="45" fillId="0" borderId="0" xfId="3" applyFont="1" applyAlignment="1">
      <alignment horizontal="left"/>
    </xf>
    <xf numFmtId="3" fontId="1" fillId="0" borderId="0" xfId="2" applyNumberFormat="1" applyFont="1" applyFill="1" applyBorder="1" applyAlignment="1">
      <alignment horizontal="right"/>
    </xf>
    <xf numFmtId="0" fontId="45" fillId="0" borderId="0" xfId="3" applyFont="1" applyAlignment="1">
      <alignment horizontal="left" wrapText="1"/>
    </xf>
    <xf numFmtId="0" fontId="66" fillId="0" borderId="0" xfId="0" quotePrefix="1" applyFont="1"/>
    <xf numFmtId="0" fontId="8" fillId="0" borderId="10" xfId="316" applyFont="1" applyBorder="1"/>
    <xf numFmtId="0" fontId="7" fillId="0" borderId="0" xfId="0" applyFont="1"/>
    <xf numFmtId="0" fontId="0" fillId="0" borderId="0" xfId="0"/>
    <xf numFmtId="167" fontId="0" fillId="0" borderId="0" xfId="0" applyNumberFormat="1"/>
    <xf numFmtId="174" fontId="0" fillId="0" borderId="0" xfId="0" applyNumberFormat="1"/>
    <xf numFmtId="173" fontId="0" fillId="0" borderId="0" xfId="0" applyNumberFormat="1"/>
    <xf numFmtId="0" fontId="0" fillId="0" borderId="10" xfId="0" applyBorder="1"/>
    <xf numFmtId="0" fontId="8" fillId="0" borderId="10" xfId="0" applyFont="1" applyBorder="1"/>
    <xf numFmtId="3" fontId="8" fillId="0" borderId="0" xfId="0" applyNumberFormat="1" applyFont="1"/>
    <xf numFmtId="168" fontId="0" fillId="0" borderId="0" xfId="0" applyNumberFormat="1"/>
    <xf numFmtId="3" fontId="67" fillId="0" borderId="0" xfId="0" applyNumberFormat="1" applyFont="1"/>
    <xf numFmtId="0" fontId="9" fillId="0" borderId="10" xfId="0" applyFont="1" applyBorder="1"/>
    <xf numFmtId="3" fontId="9" fillId="0" borderId="10" xfId="0" applyNumberFormat="1" applyFont="1" applyBorder="1" applyAlignment="1">
      <alignment horizontal="right"/>
    </xf>
    <xf numFmtId="3" fontId="8" fillId="0" borderId="0" xfId="0" applyNumberFormat="1" applyFont="1" applyAlignment="1">
      <alignment horizontal="center"/>
    </xf>
    <xf numFmtId="0" fontId="9" fillId="0" borderId="0" xfId="0" applyFont="1"/>
    <xf numFmtId="0" fontId="1" fillId="0" borderId="0" xfId="0" applyFont="1" applyAlignment="1">
      <alignment vertical="center" wrapText="1"/>
    </xf>
    <xf numFmtId="0" fontId="45" fillId="0" borderId="0" xfId="0" applyFont="1" applyAlignment="1">
      <alignment vertical="center" wrapText="1"/>
    </xf>
    <xf numFmtId="3" fontId="7" fillId="0" borderId="0" xfId="2" applyNumberFormat="1" applyFont="1" applyFill="1" applyBorder="1" applyAlignment="1">
      <alignment horizontal="right"/>
    </xf>
    <xf numFmtId="3" fontId="1" fillId="0" borderId="0" xfId="0" applyNumberFormat="1" applyFont="1"/>
    <xf numFmtId="0" fontId="1" fillId="0" borderId="0" xfId="0" applyFont="1" applyAlignment="1">
      <alignment horizontal="center"/>
    </xf>
    <xf numFmtId="0" fontId="0" fillId="0" borderId="10" xfId="0" applyBorder="1"/>
    <xf numFmtId="0" fontId="0" fillId="0" borderId="0" xfId="0" applyAlignment="1">
      <alignment horizontal="center"/>
    </xf>
    <xf numFmtId="0" fontId="0" fillId="0" borderId="10" xfId="0" applyBorder="1" applyAlignment="1">
      <alignment wrapText="1"/>
    </xf>
    <xf numFmtId="170" fontId="9" fillId="0" borderId="0" xfId="316" applyNumberFormat="1" applyFont="1" applyAlignment="1"/>
    <xf numFmtId="170" fontId="9" fillId="0" borderId="0" xfId="316" applyNumberFormat="1" applyFont="1" applyAlignment="1">
      <alignment horizontal="center"/>
    </xf>
    <xf numFmtId="170" fontId="8" fillId="0" borderId="10" xfId="316" applyNumberFormat="1" applyFont="1" applyBorder="1" applyAlignment="1">
      <alignment horizontal="center" wrapText="1"/>
    </xf>
    <xf numFmtId="0" fontId="45" fillId="0" borderId="0" xfId="3" applyFont="1" applyAlignment="1">
      <alignment horizontal="center"/>
    </xf>
    <xf numFmtId="0" fontId="62" fillId="0" borderId="0" xfId="3" applyFont="1" applyAlignment="1">
      <alignment horizontal="center"/>
    </xf>
    <xf numFmtId="0" fontId="45" fillId="0" borderId="0" xfId="3" applyFont="1" applyFill="1" applyAlignment="1">
      <alignment horizontal="center"/>
    </xf>
    <xf numFmtId="0" fontId="0" fillId="0" borderId="10" xfId="0" applyBorder="1" applyAlignment="1">
      <alignment horizontal="center"/>
    </xf>
    <xf numFmtId="0" fontId="0" fillId="0" borderId="10" xfId="0" applyBorder="1" applyAlignment="1">
      <alignment horizontal="center" wrapText="1"/>
    </xf>
    <xf numFmtId="0" fontId="7" fillId="0" borderId="0" xfId="0" applyFont="1" applyFill="1"/>
    <xf numFmtId="14" fontId="45" fillId="0" borderId="0" xfId="3" applyNumberFormat="1" applyFont="1" applyAlignment="1">
      <alignment horizontal="center"/>
    </xf>
    <xf numFmtId="14" fontId="45" fillId="0" borderId="0" xfId="0" applyNumberFormat="1" applyFont="1" applyAlignment="1">
      <alignment horizontal="center"/>
    </xf>
    <xf numFmtId="0" fontId="0" fillId="0" borderId="0" xfId="0" applyAlignment="1">
      <alignment horizontal="center" vertical="top" wrapText="1"/>
    </xf>
    <xf numFmtId="0" fontId="9" fillId="0" borderId="0" xfId="0" applyFont="1" applyAlignment="1">
      <alignment horizontal="left" wrapText="1" indent="1"/>
    </xf>
    <xf numFmtId="0" fontId="62" fillId="0" borderId="0" xfId="3" applyFont="1" applyAlignment="1">
      <alignment horizontal="left" indent="1"/>
    </xf>
    <xf numFmtId="0" fontId="62" fillId="0" borderId="0" xfId="3" applyFont="1" applyAlignment="1">
      <alignment horizontal="left" wrapText="1" indent="1"/>
    </xf>
    <xf numFmtId="3" fontId="7" fillId="0" borderId="0" xfId="0" applyNumberFormat="1" applyFont="1" applyFill="1"/>
    <xf numFmtId="3" fontId="1" fillId="0" borderId="0" xfId="0" applyNumberFormat="1" applyFont="1" applyFill="1"/>
    <xf numFmtId="0" fontId="8" fillId="0" borderId="0" xfId="190" applyFont="1" applyAlignment="1">
      <alignment horizontal="left" vertical="center"/>
    </xf>
    <xf numFmtId="0" fontId="6" fillId="0" borderId="0" xfId="5" applyFill="1" applyAlignment="1"/>
    <xf numFmtId="0" fontId="0" fillId="0" borderId="0" xfId="0" applyAlignment="1">
      <alignment horizontal="left"/>
    </xf>
    <xf numFmtId="0" fontId="6" fillId="0" borderId="0" xfId="5" applyNumberFormat="1"/>
    <xf numFmtId="0" fontId="6" fillId="0" borderId="0" xfId="5" applyFont="1" applyFill="1" applyAlignment="1"/>
    <xf numFmtId="3" fontId="9" fillId="0" borderId="0" xfId="0" applyNumberFormat="1" applyFont="1" applyAlignment="1">
      <alignment horizontal="left"/>
    </xf>
    <xf numFmtId="0" fontId="6" fillId="0" borderId="0" xfId="5" applyNumberFormat="1" applyFill="1"/>
    <xf numFmtId="0" fontId="6" fillId="0" borderId="0" xfId="5" applyNumberFormat="1" applyFont="1"/>
    <xf numFmtId="0" fontId="48" fillId="0" borderId="0" xfId="0" applyNumberFormat="1" applyFont="1"/>
    <xf numFmtId="0" fontId="9" fillId="0" borderId="0" xfId="315" applyFont="1" applyAlignment="1">
      <alignment horizontal="left"/>
    </xf>
    <xf numFmtId="1" fontId="1" fillId="0" borderId="0" xfId="313" applyNumberFormat="1" applyFont="1" applyAlignment="1">
      <alignment horizontal="right"/>
    </xf>
    <xf numFmtId="0" fontId="8" fillId="0" borderId="0" xfId="7" applyFont="1" applyFill="1" applyBorder="1" applyAlignment="1">
      <alignment horizontal="left"/>
    </xf>
    <xf numFmtId="0" fontId="9" fillId="0" borderId="10" xfId="7" applyFont="1" applyFill="1" applyBorder="1" applyAlignment="1">
      <alignment horizontal="left"/>
    </xf>
    <xf numFmtId="0" fontId="7" fillId="0" borderId="0" xfId="0" applyFont="1" applyBorder="1" applyAlignment="1">
      <alignment horizontal="center"/>
    </xf>
    <xf numFmtId="0" fontId="1" fillId="0" borderId="12" xfId="0" applyFont="1" applyBorder="1" applyAlignment="1">
      <alignment horizontal="left"/>
    </xf>
    <xf numFmtId="175" fontId="1" fillId="0" borderId="0" xfId="314" applyNumberFormat="1" applyFont="1" applyFill="1" applyAlignment="1">
      <alignment horizontal="right"/>
    </xf>
    <xf numFmtId="165" fontId="1" fillId="0" borderId="0" xfId="313" applyNumberFormat="1" applyFont="1" applyAlignment="1">
      <alignment horizontal="right"/>
    </xf>
    <xf numFmtId="175" fontId="1" fillId="0" borderId="0" xfId="314" applyNumberFormat="1" applyFont="1" applyBorder="1" applyAlignment="1">
      <alignment horizontal="right"/>
    </xf>
    <xf numFmtId="0" fontId="45" fillId="0" borderId="0" xfId="0" applyFont="1" applyAlignment="1">
      <alignment wrapText="1"/>
    </xf>
    <xf numFmtId="0" fontId="9" fillId="0" borderId="0" xfId="0" applyFont="1" applyFill="1" applyAlignment="1">
      <alignment horizontal="left"/>
    </xf>
    <xf numFmtId="0" fontId="0" fillId="0" borderId="0" xfId="0" applyAlignment="1">
      <alignment horizontal="center" wrapText="1"/>
    </xf>
    <xf numFmtId="0" fontId="0" fillId="0" borderId="0" xfId="0" applyAlignment="1">
      <alignment horizontal="left" wrapText="1"/>
    </xf>
    <xf numFmtId="0" fontId="6" fillId="0" borderId="0" xfId="5" applyNumberFormat="1" applyFont="1" applyAlignment="1">
      <alignment horizontal="left" indent="2"/>
    </xf>
    <xf numFmtId="0" fontId="6" fillId="0" borderId="0" xfId="5" applyNumberFormat="1" applyAlignment="1">
      <alignment horizontal="left" indent="2"/>
    </xf>
    <xf numFmtId="0" fontId="1" fillId="0" borderId="0" xfId="0" applyFont="1" applyAlignment="1">
      <alignment horizontal="center"/>
    </xf>
    <xf numFmtId="0" fontId="0" fillId="0" borderId="0" xfId="0"/>
    <xf numFmtId="0" fontId="1" fillId="0" borderId="0" xfId="0" applyFont="1"/>
    <xf numFmtId="0" fontId="1" fillId="0" borderId="0" xfId="0" applyFont="1" applyBorder="1"/>
    <xf numFmtId="167" fontId="1" fillId="0" borderId="0" xfId="313" applyNumberFormat="1" applyFont="1" applyAlignment="1">
      <alignment horizontal="right"/>
    </xf>
    <xf numFmtId="0" fontId="8" fillId="0" borderId="0" xfId="0" applyFont="1" applyAlignment="1">
      <alignment horizontal="left"/>
    </xf>
    <xf numFmtId="0" fontId="0" fillId="0" borderId="0" xfId="0" applyAlignment="1"/>
    <xf numFmtId="0" fontId="1" fillId="0" borderId="0" xfId="0" applyFont="1" applyAlignment="1">
      <alignment horizontal="left" wrapText="1"/>
    </xf>
    <xf numFmtId="0" fontId="1" fillId="0" borderId="0" xfId="0" applyFont="1" applyAlignment="1"/>
    <xf numFmtId="0" fontId="1" fillId="0" borderId="0" xfId="0" applyFont="1" applyBorder="1" applyAlignment="1">
      <alignment horizontal="center"/>
    </xf>
    <xf numFmtId="0" fontId="1" fillId="0" borderId="0" xfId="0" applyFont="1" applyAlignment="1">
      <alignment wrapText="1"/>
    </xf>
    <xf numFmtId="0" fontId="1" fillId="0" borderId="10" xfId="0" applyFont="1" applyBorder="1" applyAlignment="1">
      <alignment horizontal="left"/>
    </xf>
    <xf numFmtId="0" fontId="1" fillId="0" borderId="0" xfId="0" applyFont="1" applyAlignment="1">
      <alignment horizontal="center"/>
    </xf>
    <xf numFmtId="165" fontId="1" fillId="0" borderId="17" xfId="0" applyNumberFormat="1" applyFont="1" applyBorder="1" applyAlignment="1">
      <alignment horizontal="right"/>
    </xf>
    <xf numFmtId="165" fontId="1" fillId="0" borderId="14" xfId="0" applyNumberFormat="1" applyFont="1" applyBorder="1" applyAlignment="1">
      <alignment horizontal="right"/>
    </xf>
    <xf numFmtId="0" fontId="1" fillId="0" borderId="10" xfId="0" applyFont="1" applyBorder="1" applyAlignment="1">
      <alignment horizontal="center"/>
    </xf>
    <xf numFmtId="0" fontId="1" fillId="0" borderId="0" xfId="0" applyFont="1" applyAlignment="1">
      <alignment horizontal="left"/>
    </xf>
    <xf numFmtId="3" fontId="1" fillId="0" borderId="0" xfId="0" applyNumberFormat="1" applyFont="1" applyAlignment="1">
      <alignment horizontal="center"/>
    </xf>
    <xf numFmtId="3" fontId="1" fillId="0" borderId="10" xfId="0" applyNumberFormat="1" applyFont="1" applyBorder="1" applyAlignment="1">
      <alignment horizontal="center"/>
    </xf>
    <xf numFmtId="167" fontId="8" fillId="0" borderId="10" xfId="313" applyNumberFormat="1" applyFont="1" applyFill="1" applyBorder="1" applyAlignment="1">
      <alignment horizontal="right"/>
    </xf>
    <xf numFmtId="0" fontId="1" fillId="0" borderId="0" xfId="0" applyFont="1" applyBorder="1" applyAlignment="1">
      <alignment horizontal="left"/>
    </xf>
    <xf numFmtId="3" fontId="1" fillId="0" borderId="0" xfId="0" applyNumberFormat="1" applyFont="1" applyBorder="1" applyAlignment="1">
      <alignment horizontal="center"/>
    </xf>
    <xf numFmtId="170" fontId="9" fillId="0" borderId="0" xfId="316" applyNumberFormat="1" applyFont="1" applyBorder="1" applyAlignment="1" applyProtection="1">
      <alignment horizontal="left"/>
    </xf>
    <xf numFmtId="170" fontId="9" fillId="0" borderId="0" xfId="316" applyNumberFormat="1" applyFont="1" applyAlignment="1">
      <alignment horizontal="left"/>
    </xf>
    <xf numFmtId="0" fontId="8" fillId="0" borderId="0" xfId="0" applyFont="1" applyAlignment="1">
      <alignment wrapText="1"/>
    </xf>
    <xf numFmtId="0" fontId="45" fillId="0" borderId="0" xfId="3" applyFont="1" applyAlignment="1">
      <alignment horizontal="left"/>
    </xf>
    <xf numFmtId="0" fontId="45" fillId="0" borderId="0" xfId="3" applyFont="1" applyAlignment="1">
      <alignment horizontal="left" wrapText="1"/>
    </xf>
    <xf numFmtId="0" fontId="45" fillId="0" borderId="0" xfId="3" applyFont="1" applyFill="1" applyAlignment="1">
      <alignment horizontal="left" wrapText="1"/>
    </xf>
    <xf numFmtId="0" fontId="45" fillId="0" borderId="0" xfId="3" applyFont="1" applyAlignment="1">
      <alignment horizontal="left" wrapText="1"/>
    </xf>
    <xf numFmtId="0" fontId="45" fillId="0" borderId="0" xfId="3" applyFont="1" applyFill="1" applyAlignment="1">
      <alignment horizontal="left" wrapText="1"/>
    </xf>
    <xf numFmtId="0" fontId="45" fillId="0" borderId="0" xfId="3" applyFont="1" applyAlignment="1">
      <alignment horizontal="left"/>
    </xf>
    <xf numFmtId="0" fontId="45" fillId="0" borderId="0" xfId="3" applyFont="1" applyAlignment="1">
      <alignment horizontal="left" wrapText="1"/>
    </xf>
    <xf numFmtId="0" fontId="45" fillId="0" borderId="0" xfId="3" applyFont="1" applyFill="1" applyAlignment="1">
      <alignment horizontal="left" wrapText="1"/>
    </xf>
    <xf numFmtId="0" fontId="45" fillId="0" borderId="0" xfId="3" applyFont="1" applyAlignment="1">
      <alignment horizontal="left"/>
    </xf>
    <xf numFmtId="0" fontId="45" fillId="0" borderId="0" xfId="3" applyFont="1" applyAlignment="1">
      <alignment horizontal="left" wrapText="1"/>
    </xf>
    <xf numFmtId="0" fontId="8" fillId="0" borderId="0" xfId="0" applyFont="1" applyAlignment="1">
      <alignment wrapText="1"/>
    </xf>
    <xf numFmtId="0" fontId="12" fillId="0" borderId="0" xfId="332" applyFont="1" applyFill="1" applyAlignment="1">
      <alignment wrapText="1"/>
    </xf>
    <xf numFmtId="0" fontId="1" fillId="0" borderId="0" xfId="0" applyFont="1" applyAlignment="1">
      <alignment horizontal="center"/>
    </xf>
    <xf numFmtId="0" fontId="1" fillId="0" borderId="10" xfId="0" applyFont="1" applyBorder="1" applyAlignment="1">
      <alignment horizontal="center"/>
    </xf>
    <xf numFmtId="0" fontId="6" fillId="0" borderId="0" xfId="5" applyFont="1" applyAlignment="1">
      <alignment horizontal="left"/>
    </xf>
    <xf numFmtId="0" fontId="8" fillId="0" borderId="10" xfId="0" applyFont="1" applyBorder="1"/>
    <xf numFmtId="0" fontId="0" fillId="0" borderId="10" xfId="0" applyBorder="1"/>
    <xf numFmtId="0" fontId="8" fillId="0" borderId="10" xfId="0" applyFont="1" applyBorder="1" applyAlignment="1">
      <alignment horizontal="center"/>
    </xf>
    <xf numFmtId="3" fontId="8" fillId="0" borderId="0" xfId="0" applyNumberFormat="1" applyFont="1" applyAlignment="1">
      <alignment horizontal="center"/>
    </xf>
    <xf numFmtId="0" fontId="8" fillId="0" borderId="0" xfId="0" applyFont="1" applyAlignment="1">
      <alignment horizontal="left" wrapText="1"/>
    </xf>
    <xf numFmtId="0" fontId="8" fillId="0" borderId="10" xfId="316" applyNumberFormat="1" applyFont="1" applyBorder="1" applyAlignment="1" applyProtection="1">
      <alignment horizontal="center"/>
    </xf>
    <xf numFmtId="0" fontId="8" fillId="0" borderId="0" xfId="0" applyFont="1" applyAlignment="1"/>
    <xf numFmtId="0" fontId="0" fillId="0" borderId="0" xfId="0" applyAlignment="1"/>
    <xf numFmtId="0" fontId="1" fillId="0" borderId="10" xfId="0" applyFont="1" applyBorder="1" applyAlignment="1"/>
    <xf numFmtId="0" fontId="0" fillId="0" borderId="10" xfId="0" applyBorder="1" applyAlignment="1"/>
    <xf numFmtId="0" fontId="8" fillId="0" borderId="10" xfId="316" applyFont="1" applyBorder="1" applyAlignment="1" applyProtection="1"/>
    <xf numFmtId="0" fontId="8" fillId="0" borderId="0" xfId="7" applyFont="1" applyFill="1" applyBorder="1" applyAlignment="1">
      <alignment horizontal="left"/>
    </xf>
    <xf numFmtId="0" fontId="1" fillId="0" borderId="0" xfId="0" applyFont="1" applyAlignment="1">
      <alignment horizontal="left"/>
    </xf>
    <xf numFmtId="0" fontId="8" fillId="0" borderId="0" xfId="7" applyFont="1" applyFill="1" applyBorder="1" applyAlignment="1">
      <alignment horizontal="left" wrapText="1"/>
    </xf>
    <xf numFmtId="0" fontId="8" fillId="0" borderId="0" xfId="7" applyFont="1" applyFill="1" applyBorder="1" applyAlignment="1">
      <alignment vertical="center"/>
    </xf>
    <xf numFmtId="0" fontId="8" fillId="0" borderId="0" xfId="0" applyFont="1" applyAlignment="1">
      <alignment horizontal="left"/>
    </xf>
    <xf numFmtId="49" fontId="8" fillId="0" borderId="10" xfId="7" applyNumberFormat="1" applyFont="1" applyFill="1" applyBorder="1" applyAlignment="1">
      <alignment horizontal="center"/>
    </xf>
    <xf numFmtId="49" fontId="8" fillId="0" borderId="12" xfId="7" applyNumberFormat="1" applyFont="1" applyFill="1" applyBorder="1" applyAlignment="1">
      <alignment horizontal="center"/>
    </xf>
    <xf numFmtId="49" fontId="1" fillId="0" borderId="12" xfId="0" applyNumberFormat="1" applyFont="1" applyBorder="1" applyAlignment="1">
      <alignment horizontal="center"/>
    </xf>
    <xf numFmtId="49" fontId="8" fillId="0" borderId="10" xfId="7" applyNumberFormat="1" applyFont="1" applyFill="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wrapText="1"/>
    </xf>
    <xf numFmtId="0" fontId="8" fillId="0" borderId="10" xfId="0" applyFont="1" applyBorder="1" applyAlignment="1">
      <alignment horizontal="center" wrapText="1"/>
    </xf>
    <xf numFmtId="0" fontId="8" fillId="0" borderId="0" xfId="0" applyFont="1" applyBorder="1" applyAlignment="1">
      <alignment horizontal="center" wrapText="1"/>
    </xf>
    <xf numFmtId="0" fontId="1" fillId="0" borderId="0" xfId="0" applyFont="1" applyAlignment="1">
      <alignment horizontal="center" wrapText="1"/>
    </xf>
    <xf numFmtId="0" fontId="1" fillId="0" borderId="0" xfId="0" applyFont="1" applyAlignment="1">
      <alignment horizontal="left" wrapText="1"/>
    </xf>
    <xf numFmtId="0" fontId="8" fillId="0" borderId="0" xfId="0" applyFont="1" applyAlignment="1">
      <alignment horizontal="center" wrapText="1"/>
    </xf>
    <xf numFmtId="0" fontId="1" fillId="0" borderId="0" xfId="0" applyFont="1" applyAlignment="1">
      <alignment wrapText="1"/>
    </xf>
    <xf numFmtId="0" fontId="45" fillId="0" borderId="0" xfId="0" applyFont="1" applyAlignment="1">
      <alignment horizontal="left" wrapText="1"/>
    </xf>
    <xf numFmtId="0" fontId="8" fillId="0" borderId="0" xfId="0" applyFont="1" applyFill="1" applyBorder="1" applyAlignment="1"/>
    <xf numFmtId="0" fontId="6" fillId="0" borderId="0" xfId="325" applyFont="1" applyAlignment="1">
      <alignment vertical="center"/>
    </xf>
    <xf numFmtId="0" fontId="8" fillId="0" borderId="10" xfId="0" applyFont="1" applyFill="1" applyBorder="1"/>
    <xf numFmtId="0" fontId="8" fillId="0" borderId="12" xfId="0" applyFont="1" applyFill="1" applyBorder="1"/>
    <xf numFmtId="0" fontId="8" fillId="0" borderId="12" xfId="0" applyFont="1" applyFill="1" applyBorder="1" applyAlignment="1">
      <alignment horizontal="center"/>
    </xf>
    <xf numFmtId="0" fontId="8" fillId="0" borderId="0" xfId="0" applyFont="1" applyFill="1" applyBorder="1" applyAlignment="1">
      <alignment horizontal="center"/>
    </xf>
    <xf numFmtId="0" fontId="8" fillId="0" borderId="0" xfId="0" quotePrefix="1" applyFont="1" applyFill="1" applyBorder="1" applyAlignment="1">
      <alignment horizontal="center" vertical="center"/>
    </xf>
    <xf numFmtId="0" fontId="8" fillId="0" borderId="0" xfId="0" applyFont="1" applyFill="1" applyBorder="1" applyAlignment="1">
      <alignment horizontal="left"/>
    </xf>
    <xf numFmtId="0" fontId="8" fillId="0" borderId="0" xfId="0" applyFont="1" applyFill="1" applyBorder="1" applyAlignment="1">
      <alignment horizontal="left" wrapText="1"/>
    </xf>
    <xf numFmtId="0" fontId="9" fillId="0" borderId="0" xfId="0" applyFont="1" applyFill="1" applyBorder="1" applyAlignment="1"/>
    <xf numFmtId="0" fontId="8" fillId="0" borderId="0" xfId="0" applyFont="1" applyFill="1" applyBorder="1" applyAlignment="1">
      <alignment vertical="center"/>
    </xf>
    <xf numFmtId="0" fontId="8" fillId="0" borderId="0" xfId="0" quotePrefix="1" applyFont="1" applyFill="1" applyBorder="1" applyAlignment="1">
      <alignment horizontal="center"/>
    </xf>
    <xf numFmtId="0" fontId="1" fillId="0" borderId="0" xfId="0" applyFont="1" applyBorder="1" applyAlignment="1">
      <alignment horizontal="left"/>
    </xf>
    <xf numFmtId="0" fontId="1" fillId="0" borderId="10" xfId="0" applyFont="1" applyBorder="1" applyAlignment="1">
      <alignment horizontal="left"/>
    </xf>
    <xf numFmtId="0" fontId="1" fillId="0" borderId="12" xfId="0" quotePrefix="1" applyFont="1" applyBorder="1" applyAlignment="1">
      <alignment horizontal="center"/>
    </xf>
    <xf numFmtId="3" fontId="12" fillId="0" borderId="0" xfId="316" applyNumberFormat="1" applyFont="1" applyAlignment="1">
      <alignment horizontal="center"/>
    </xf>
    <xf numFmtId="3" fontId="48" fillId="0" borderId="0" xfId="2" applyNumberFormat="1" applyFont="1" applyFill="1" applyBorder="1" applyAlignment="1">
      <alignment horizontal="center"/>
    </xf>
    <xf numFmtId="0" fontId="8" fillId="0" borderId="10" xfId="316" applyFont="1" applyBorder="1"/>
    <xf numFmtId="0" fontId="1" fillId="0" borderId="0" xfId="0" applyFont="1" applyAlignment="1">
      <alignment horizontal="left" vertical="center"/>
    </xf>
  </cellXfs>
  <cellStyles count="333">
    <cellStyle name="20% - Accent1 2" xfId="191" xr:uid="{00000000-0005-0000-0000-000000000000}"/>
    <cellStyle name="20% - Accent2 2" xfId="192" xr:uid="{00000000-0005-0000-0000-000001000000}"/>
    <cellStyle name="20% - Accent3 2" xfId="193" xr:uid="{00000000-0005-0000-0000-000002000000}"/>
    <cellStyle name="20% - Accent4 2" xfId="194" xr:uid="{00000000-0005-0000-0000-000003000000}"/>
    <cellStyle name="20% - Accent5 2" xfId="195" xr:uid="{00000000-0005-0000-0000-000004000000}"/>
    <cellStyle name="20% - Accent6 2" xfId="196" xr:uid="{00000000-0005-0000-0000-000005000000}"/>
    <cellStyle name="40% - Accent1 2" xfId="197" xr:uid="{00000000-0005-0000-0000-000006000000}"/>
    <cellStyle name="40% - Accent2 2" xfId="198" xr:uid="{00000000-0005-0000-0000-000007000000}"/>
    <cellStyle name="40% - Accent3 2" xfId="199" xr:uid="{00000000-0005-0000-0000-000008000000}"/>
    <cellStyle name="40% - Accent4 2" xfId="200" xr:uid="{00000000-0005-0000-0000-000009000000}"/>
    <cellStyle name="40% - Accent5 2" xfId="201" xr:uid="{00000000-0005-0000-0000-00000A000000}"/>
    <cellStyle name="40% - Accent6 2" xfId="202" xr:uid="{00000000-0005-0000-0000-00000B000000}"/>
    <cellStyle name="60% - Accent1 2" xfId="203" xr:uid="{00000000-0005-0000-0000-00000C000000}"/>
    <cellStyle name="60% - Accent2 2" xfId="204" xr:uid="{00000000-0005-0000-0000-00000D000000}"/>
    <cellStyle name="60% - Accent3 2" xfId="205" xr:uid="{00000000-0005-0000-0000-00000E000000}"/>
    <cellStyle name="60% - Accent4 2" xfId="206" xr:uid="{00000000-0005-0000-0000-00000F000000}"/>
    <cellStyle name="60% - Accent5 2" xfId="207" xr:uid="{00000000-0005-0000-0000-000010000000}"/>
    <cellStyle name="60% - Accent6 2" xfId="208" xr:uid="{00000000-0005-0000-0000-000011000000}"/>
    <cellStyle name="Accent1 2" xfId="209" xr:uid="{00000000-0005-0000-0000-000012000000}"/>
    <cellStyle name="Accent2 2" xfId="210" xr:uid="{00000000-0005-0000-0000-000013000000}"/>
    <cellStyle name="Accent3 2" xfId="211" xr:uid="{00000000-0005-0000-0000-000014000000}"/>
    <cellStyle name="Accent4 2" xfId="212" xr:uid="{00000000-0005-0000-0000-000015000000}"/>
    <cellStyle name="Accent5 2" xfId="213" xr:uid="{00000000-0005-0000-0000-000016000000}"/>
    <cellStyle name="Accent6 2" xfId="214" xr:uid="{00000000-0005-0000-0000-000017000000}"/>
    <cellStyle name="Bad 2" xfId="215" xr:uid="{00000000-0005-0000-0000-000018000000}"/>
    <cellStyle name="Calculation 2" xfId="216" xr:uid="{00000000-0005-0000-0000-000019000000}"/>
    <cellStyle name="Check Cell 2" xfId="217" xr:uid="{00000000-0005-0000-0000-00001A000000}"/>
    <cellStyle name="Comma" xfId="313" builtinId="3"/>
    <cellStyle name="Comma 2" xfId="2" xr:uid="{00000000-0005-0000-0000-00001C000000}"/>
    <cellStyle name="Comma 2 2" xfId="11" xr:uid="{00000000-0005-0000-0000-00001D000000}"/>
    <cellStyle name="Comma 2 3" xfId="218" xr:uid="{00000000-0005-0000-0000-00001E000000}"/>
    <cellStyle name="Comma 2 4" xfId="219" xr:uid="{00000000-0005-0000-0000-00001F000000}"/>
    <cellStyle name="Comma 2 5" xfId="220" xr:uid="{00000000-0005-0000-0000-000020000000}"/>
    <cellStyle name="Comma 2 6" xfId="221" xr:uid="{00000000-0005-0000-0000-000021000000}"/>
    <cellStyle name="Comma 3" xfId="12" xr:uid="{00000000-0005-0000-0000-000022000000}"/>
    <cellStyle name="Comma 4" xfId="222" xr:uid="{00000000-0005-0000-0000-000023000000}"/>
    <cellStyle name="Comma 9" xfId="223" xr:uid="{00000000-0005-0000-0000-000024000000}"/>
    <cellStyle name="Comma0" xfId="224" xr:uid="{00000000-0005-0000-0000-000025000000}"/>
    <cellStyle name="Currency 2" xfId="225" xr:uid="{00000000-0005-0000-0000-000026000000}"/>
    <cellStyle name="Currency 3" xfId="226" xr:uid="{00000000-0005-0000-0000-000027000000}"/>
    <cellStyle name="Currency 4" xfId="324" xr:uid="{00000000-0005-0000-0000-000028000000}"/>
    <cellStyle name="Explanatory Text" xfId="332" builtinId="53"/>
    <cellStyle name="Explanatory Text 2" xfId="227" xr:uid="{00000000-0005-0000-0000-000029000000}"/>
    <cellStyle name="Good 2" xfId="228" xr:uid="{00000000-0005-0000-0000-00002A000000}"/>
    <cellStyle name="Heading 1 2" xfId="229" xr:uid="{00000000-0005-0000-0000-00002B000000}"/>
    <cellStyle name="Heading 2 2" xfId="230" xr:uid="{00000000-0005-0000-0000-00002C000000}"/>
    <cellStyle name="Heading 3 2" xfId="231" xr:uid="{00000000-0005-0000-0000-00002D000000}"/>
    <cellStyle name="Heading 4 2" xfId="232" xr:uid="{00000000-0005-0000-0000-00002E000000}"/>
    <cellStyle name="Hyperlink" xfId="5" builtinId="8" customBuiltin="1"/>
    <cellStyle name="Hyperlink 2" xfId="13" xr:uid="{00000000-0005-0000-0000-000030000000}"/>
    <cellStyle name="Hyperlink 2 2" xfId="326" xr:uid="{00000000-0005-0000-0000-000031000000}"/>
    <cellStyle name="Hyperlink 3" xfId="15" xr:uid="{00000000-0005-0000-0000-000032000000}"/>
    <cellStyle name="Hyperlink 4" xfId="20" xr:uid="{00000000-0005-0000-0000-000033000000}"/>
    <cellStyle name="Hyperlink 5" xfId="317" xr:uid="{00000000-0005-0000-0000-000034000000}"/>
    <cellStyle name="Hyperlink 6" xfId="325" xr:uid="{00000000-0005-0000-0000-000035000000}"/>
    <cellStyle name="Hyperlink 7" xfId="330" xr:uid="{75DE58F2-13F2-4CE5-8766-05946B953389}"/>
    <cellStyle name="Input 2" xfId="233" xr:uid="{00000000-0005-0000-0000-000036000000}"/>
    <cellStyle name="Linked Cell 2" xfId="234" xr:uid="{00000000-0005-0000-0000-000037000000}"/>
    <cellStyle name="Neutral 2" xfId="235" xr:uid="{00000000-0005-0000-0000-000038000000}"/>
    <cellStyle name="Normal" xfId="0" builtinId="0"/>
    <cellStyle name="Normal 10" xfId="18" xr:uid="{00000000-0005-0000-0000-00003A000000}"/>
    <cellStyle name="Normal 10 2" xfId="318" xr:uid="{00000000-0005-0000-0000-00003B000000}"/>
    <cellStyle name="Normal 11" xfId="236" xr:uid="{00000000-0005-0000-0000-00003C000000}"/>
    <cellStyle name="Normal 11 2" xfId="237" xr:uid="{00000000-0005-0000-0000-00003D000000}"/>
    <cellStyle name="Normal 11 3" xfId="238" xr:uid="{00000000-0005-0000-0000-00003E000000}"/>
    <cellStyle name="Normal 11 4" xfId="239" xr:uid="{00000000-0005-0000-0000-00003F000000}"/>
    <cellStyle name="Normal 12" xfId="240" xr:uid="{00000000-0005-0000-0000-000040000000}"/>
    <cellStyle name="Normal 12 2" xfId="241" xr:uid="{00000000-0005-0000-0000-000041000000}"/>
    <cellStyle name="Normal 12 3" xfId="242" xr:uid="{00000000-0005-0000-0000-000042000000}"/>
    <cellStyle name="Normal 12 4" xfId="243" xr:uid="{00000000-0005-0000-0000-000043000000}"/>
    <cellStyle name="Normal 13" xfId="244" xr:uid="{00000000-0005-0000-0000-000044000000}"/>
    <cellStyle name="Normal 13 2" xfId="245" xr:uid="{00000000-0005-0000-0000-000045000000}"/>
    <cellStyle name="Normal 13 3" xfId="246" xr:uid="{00000000-0005-0000-0000-000046000000}"/>
    <cellStyle name="Normal 13 4" xfId="247" xr:uid="{00000000-0005-0000-0000-000047000000}"/>
    <cellStyle name="Normal 14" xfId="248" xr:uid="{00000000-0005-0000-0000-000048000000}"/>
    <cellStyle name="Normal 14 2" xfId="249" xr:uid="{00000000-0005-0000-0000-000049000000}"/>
    <cellStyle name="Normal 15" xfId="250" xr:uid="{00000000-0005-0000-0000-00004A000000}"/>
    <cellStyle name="Normal 16" xfId="251" xr:uid="{00000000-0005-0000-0000-00004B000000}"/>
    <cellStyle name="Normal 17" xfId="252" xr:uid="{00000000-0005-0000-0000-00004C000000}"/>
    <cellStyle name="Normal 18" xfId="312" xr:uid="{00000000-0005-0000-0000-00004D000000}"/>
    <cellStyle name="Normal 18 2" xfId="327" xr:uid="{00000000-0005-0000-0000-00004E000000}"/>
    <cellStyle name="Normal 19" xfId="320" xr:uid="{00000000-0005-0000-0000-00004F000000}"/>
    <cellStyle name="Normal 19 2" xfId="328" xr:uid="{00000000-0005-0000-0000-000050000000}"/>
    <cellStyle name="Normal 2" xfId="3" xr:uid="{00000000-0005-0000-0000-000051000000}"/>
    <cellStyle name="Normal 2 10" xfId="21" xr:uid="{00000000-0005-0000-0000-000052000000}"/>
    <cellStyle name="Normal 2 11" xfId="22" xr:uid="{00000000-0005-0000-0000-000053000000}"/>
    <cellStyle name="Normal 2 12" xfId="253" xr:uid="{00000000-0005-0000-0000-000054000000}"/>
    <cellStyle name="Normal 2 13" xfId="254" xr:uid="{00000000-0005-0000-0000-000055000000}"/>
    <cellStyle name="Normal 2 14" xfId="255" xr:uid="{00000000-0005-0000-0000-000056000000}"/>
    <cellStyle name="Normal 2 15" xfId="256" xr:uid="{00000000-0005-0000-0000-000057000000}"/>
    <cellStyle name="Normal 2 16" xfId="257" xr:uid="{00000000-0005-0000-0000-000058000000}"/>
    <cellStyle name="Normal 2 17" xfId="258" xr:uid="{00000000-0005-0000-0000-000059000000}"/>
    <cellStyle name="Normal 2 18" xfId="259" xr:uid="{00000000-0005-0000-0000-00005A000000}"/>
    <cellStyle name="Normal 2 19" xfId="260" xr:uid="{00000000-0005-0000-0000-00005B000000}"/>
    <cellStyle name="Normal 2 2" xfId="7" xr:uid="{00000000-0005-0000-0000-00005C000000}"/>
    <cellStyle name="Normal 2 2 2" xfId="23" xr:uid="{00000000-0005-0000-0000-00005D000000}"/>
    <cellStyle name="Normal 2 2 2 2" xfId="24" xr:uid="{00000000-0005-0000-0000-00005E000000}"/>
    <cellStyle name="Normal 2 2 2 3" xfId="25" xr:uid="{00000000-0005-0000-0000-00005F000000}"/>
    <cellStyle name="Normal 2 2 3" xfId="26" xr:uid="{00000000-0005-0000-0000-000060000000}"/>
    <cellStyle name="Normal 2 2 3 2" xfId="27" xr:uid="{00000000-0005-0000-0000-000061000000}"/>
    <cellStyle name="Normal 2 2 4" xfId="28" xr:uid="{00000000-0005-0000-0000-000062000000}"/>
    <cellStyle name="Normal 2 2 4 2" xfId="29" xr:uid="{00000000-0005-0000-0000-000063000000}"/>
    <cellStyle name="Normal 2 2 5" xfId="30" xr:uid="{00000000-0005-0000-0000-000064000000}"/>
    <cellStyle name="Normal 2 2 5 2" xfId="31" xr:uid="{00000000-0005-0000-0000-000065000000}"/>
    <cellStyle name="Normal 2 2 6" xfId="32" xr:uid="{00000000-0005-0000-0000-000066000000}"/>
    <cellStyle name="Normal 2 2 7" xfId="33" xr:uid="{00000000-0005-0000-0000-000067000000}"/>
    <cellStyle name="Normal 2 2 8" xfId="34" xr:uid="{00000000-0005-0000-0000-000068000000}"/>
    <cellStyle name="Normal 2 20" xfId="261" xr:uid="{00000000-0005-0000-0000-000069000000}"/>
    <cellStyle name="Normal 2 21" xfId="262" xr:uid="{00000000-0005-0000-0000-00006A000000}"/>
    <cellStyle name="Normal 2 22" xfId="263" xr:uid="{00000000-0005-0000-0000-00006B000000}"/>
    <cellStyle name="Normal 2 23" xfId="264" xr:uid="{00000000-0005-0000-0000-00006C000000}"/>
    <cellStyle name="Normal 2 24" xfId="321" xr:uid="{00000000-0005-0000-0000-00006D000000}"/>
    <cellStyle name="Normal 2 3" xfId="9" xr:uid="{00000000-0005-0000-0000-00006E000000}"/>
    <cellStyle name="Normal 2 3 2" xfId="35" xr:uid="{00000000-0005-0000-0000-00006F000000}"/>
    <cellStyle name="Normal 2 3 2 2" xfId="36" xr:uid="{00000000-0005-0000-0000-000070000000}"/>
    <cellStyle name="Normal 2 3 2 3" xfId="37" xr:uid="{00000000-0005-0000-0000-000071000000}"/>
    <cellStyle name="Normal 2 3 3" xfId="38" xr:uid="{00000000-0005-0000-0000-000072000000}"/>
    <cellStyle name="Normal 2 3 4" xfId="39" xr:uid="{00000000-0005-0000-0000-000073000000}"/>
    <cellStyle name="Normal 2 3 5" xfId="40" xr:uid="{00000000-0005-0000-0000-000074000000}"/>
    <cellStyle name="Normal 2 4" xfId="41" xr:uid="{00000000-0005-0000-0000-000075000000}"/>
    <cellStyle name="Normal 2 4 2" xfId="42" xr:uid="{00000000-0005-0000-0000-000076000000}"/>
    <cellStyle name="Normal 2 5" xfId="43" xr:uid="{00000000-0005-0000-0000-000077000000}"/>
    <cellStyle name="Normal 2 5 2" xfId="44" xr:uid="{00000000-0005-0000-0000-000078000000}"/>
    <cellStyle name="Normal 2 6" xfId="45" xr:uid="{00000000-0005-0000-0000-000079000000}"/>
    <cellStyle name="Normal 2 6 2" xfId="46" xr:uid="{00000000-0005-0000-0000-00007A000000}"/>
    <cellStyle name="Normal 2 7" xfId="47" xr:uid="{00000000-0005-0000-0000-00007B000000}"/>
    <cellStyle name="Normal 2 7 2" xfId="48" xr:uid="{00000000-0005-0000-0000-00007C000000}"/>
    <cellStyle name="Normal 2 8" xfId="49" xr:uid="{00000000-0005-0000-0000-00007D000000}"/>
    <cellStyle name="Normal 2 8 2" xfId="50" xr:uid="{00000000-0005-0000-0000-00007E000000}"/>
    <cellStyle name="Normal 2 9" xfId="51" xr:uid="{00000000-0005-0000-0000-00007F000000}"/>
    <cellStyle name="Normal 20" xfId="322" xr:uid="{00000000-0005-0000-0000-000080000000}"/>
    <cellStyle name="Normal 20 2" xfId="331" xr:uid="{1A41265E-9AAA-4AAA-BD68-6650605E30E6}"/>
    <cellStyle name="Normal 3" xfId="1" xr:uid="{00000000-0005-0000-0000-000081000000}"/>
    <cellStyle name="Normal 3 10" xfId="265" xr:uid="{00000000-0005-0000-0000-000082000000}"/>
    <cellStyle name="Normal 3 11" xfId="266" xr:uid="{00000000-0005-0000-0000-000083000000}"/>
    <cellStyle name="Normal 3 12" xfId="267" xr:uid="{00000000-0005-0000-0000-000084000000}"/>
    <cellStyle name="Normal 3 13" xfId="268" xr:uid="{00000000-0005-0000-0000-000085000000}"/>
    <cellStyle name="Normal 3 14" xfId="329" xr:uid="{00000000-0005-0000-0000-000086000000}"/>
    <cellStyle name="Normal 3 2" xfId="10" xr:uid="{00000000-0005-0000-0000-000087000000}"/>
    <cellStyle name="Normal 3 2 2" xfId="19" xr:uid="{00000000-0005-0000-0000-000088000000}"/>
    <cellStyle name="Normal 3 2 2 2" xfId="52" xr:uid="{00000000-0005-0000-0000-000089000000}"/>
    <cellStyle name="Normal 3 2 3" xfId="53" xr:uid="{00000000-0005-0000-0000-00008A000000}"/>
    <cellStyle name="Normal 3 2 4" xfId="54" xr:uid="{00000000-0005-0000-0000-00008B000000}"/>
    <cellStyle name="Normal 3 3" xfId="55" xr:uid="{00000000-0005-0000-0000-00008C000000}"/>
    <cellStyle name="Normal 3 3 2" xfId="56" xr:uid="{00000000-0005-0000-0000-00008D000000}"/>
    <cellStyle name="Normal 3 3 3" xfId="57" xr:uid="{00000000-0005-0000-0000-00008E000000}"/>
    <cellStyle name="Normal 3 4" xfId="58" xr:uid="{00000000-0005-0000-0000-00008F000000}"/>
    <cellStyle name="Normal 3 4 2" xfId="59" xr:uid="{00000000-0005-0000-0000-000090000000}"/>
    <cellStyle name="Normal 3 5" xfId="60" xr:uid="{00000000-0005-0000-0000-000091000000}"/>
    <cellStyle name="Normal 3 5 2" xfId="61" xr:uid="{00000000-0005-0000-0000-000092000000}"/>
    <cellStyle name="Normal 3 6" xfId="62" xr:uid="{00000000-0005-0000-0000-000093000000}"/>
    <cellStyle name="Normal 3 6 2" xfId="63" xr:uid="{00000000-0005-0000-0000-000094000000}"/>
    <cellStyle name="Normal 3 7" xfId="64" xr:uid="{00000000-0005-0000-0000-000095000000}"/>
    <cellStyle name="Normal 3 8" xfId="65" xr:uid="{00000000-0005-0000-0000-000096000000}"/>
    <cellStyle name="Normal 3 9" xfId="66" xr:uid="{00000000-0005-0000-0000-000097000000}"/>
    <cellStyle name="Normal 4" xfId="4" xr:uid="{00000000-0005-0000-0000-000098000000}"/>
    <cellStyle name="Normal 4 10" xfId="67" xr:uid="{00000000-0005-0000-0000-000099000000}"/>
    <cellStyle name="Normal 4 11" xfId="269" xr:uid="{00000000-0005-0000-0000-00009A000000}"/>
    <cellStyle name="Normal 4 12" xfId="270" xr:uid="{00000000-0005-0000-0000-00009B000000}"/>
    <cellStyle name="Normal 4 13" xfId="271" xr:uid="{00000000-0005-0000-0000-00009C000000}"/>
    <cellStyle name="Normal 4 2" xfId="68" xr:uid="{00000000-0005-0000-0000-00009D000000}"/>
    <cellStyle name="Normal 4 2 2" xfId="69" xr:uid="{00000000-0005-0000-0000-00009E000000}"/>
    <cellStyle name="Normal 4 2 2 2" xfId="70" xr:uid="{00000000-0005-0000-0000-00009F000000}"/>
    <cellStyle name="Normal 4 2 3" xfId="71" xr:uid="{00000000-0005-0000-0000-0000A0000000}"/>
    <cellStyle name="Normal 4 2 4" xfId="72" xr:uid="{00000000-0005-0000-0000-0000A1000000}"/>
    <cellStyle name="Normal 4 2 5" xfId="73" xr:uid="{00000000-0005-0000-0000-0000A2000000}"/>
    <cellStyle name="Normal 4 3" xfId="74" xr:uid="{00000000-0005-0000-0000-0000A3000000}"/>
    <cellStyle name="Normal 4 3 2" xfId="75" xr:uid="{00000000-0005-0000-0000-0000A4000000}"/>
    <cellStyle name="Normal 4 3 3" xfId="76" xr:uid="{00000000-0005-0000-0000-0000A5000000}"/>
    <cellStyle name="Normal 4 3 4" xfId="77" xr:uid="{00000000-0005-0000-0000-0000A6000000}"/>
    <cellStyle name="Normal 4 4" xfId="78" xr:uid="{00000000-0005-0000-0000-0000A7000000}"/>
    <cellStyle name="Normal 4 4 2" xfId="79" xr:uid="{00000000-0005-0000-0000-0000A8000000}"/>
    <cellStyle name="Normal 4 5" xfId="80" xr:uid="{00000000-0005-0000-0000-0000A9000000}"/>
    <cellStyle name="Normal 4 5 2" xfId="81" xr:uid="{00000000-0005-0000-0000-0000AA000000}"/>
    <cellStyle name="Normal 4 6" xfId="82" xr:uid="{00000000-0005-0000-0000-0000AB000000}"/>
    <cellStyle name="Normal 4 6 2" xfId="83" xr:uid="{00000000-0005-0000-0000-0000AC000000}"/>
    <cellStyle name="Normal 4 7" xfId="84" xr:uid="{00000000-0005-0000-0000-0000AD000000}"/>
    <cellStyle name="Normal 4 8" xfId="85" xr:uid="{00000000-0005-0000-0000-0000AE000000}"/>
    <cellStyle name="Normal 4 9" xfId="86" xr:uid="{00000000-0005-0000-0000-0000AF000000}"/>
    <cellStyle name="Normal 5" xfId="6" xr:uid="{00000000-0005-0000-0000-0000B0000000}"/>
    <cellStyle name="Normal 5 10" xfId="190" xr:uid="{00000000-0005-0000-0000-0000B1000000}"/>
    <cellStyle name="Normal 5 11" xfId="272" xr:uid="{00000000-0005-0000-0000-0000B2000000}"/>
    <cellStyle name="Normal 5 12" xfId="273" xr:uid="{00000000-0005-0000-0000-0000B3000000}"/>
    <cellStyle name="Normal 5 13" xfId="274" xr:uid="{00000000-0005-0000-0000-0000B4000000}"/>
    <cellStyle name="Normal 5 2" xfId="87" xr:uid="{00000000-0005-0000-0000-0000B5000000}"/>
    <cellStyle name="Normal 5 2 2" xfId="88" xr:uid="{00000000-0005-0000-0000-0000B6000000}"/>
    <cellStyle name="Normal 5 2 2 2" xfId="89" xr:uid="{00000000-0005-0000-0000-0000B7000000}"/>
    <cellStyle name="Normal 5 2 3" xfId="90" xr:uid="{00000000-0005-0000-0000-0000B8000000}"/>
    <cellStyle name="Normal 5 2 4" xfId="91" xr:uid="{00000000-0005-0000-0000-0000B9000000}"/>
    <cellStyle name="Normal 5 3" xfId="92" xr:uid="{00000000-0005-0000-0000-0000BA000000}"/>
    <cellStyle name="Normal 5 3 2" xfId="93" xr:uid="{00000000-0005-0000-0000-0000BB000000}"/>
    <cellStyle name="Normal 5 3 3" xfId="94" xr:uid="{00000000-0005-0000-0000-0000BC000000}"/>
    <cellStyle name="Normal 5 4" xfId="95" xr:uid="{00000000-0005-0000-0000-0000BD000000}"/>
    <cellStyle name="Normal 5 4 2" xfId="96" xr:uid="{00000000-0005-0000-0000-0000BE000000}"/>
    <cellStyle name="Normal 5 5" xfId="97" xr:uid="{00000000-0005-0000-0000-0000BF000000}"/>
    <cellStyle name="Normal 5 5 2" xfId="98" xr:uid="{00000000-0005-0000-0000-0000C0000000}"/>
    <cellStyle name="Normal 5 6" xfId="99" xr:uid="{00000000-0005-0000-0000-0000C1000000}"/>
    <cellStyle name="Normal 5 6 2" xfId="100" xr:uid="{00000000-0005-0000-0000-0000C2000000}"/>
    <cellStyle name="Normal 5 7" xfId="101" xr:uid="{00000000-0005-0000-0000-0000C3000000}"/>
    <cellStyle name="Normal 5 8" xfId="102" xr:uid="{00000000-0005-0000-0000-0000C4000000}"/>
    <cellStyle name="Normal 5 9" xfId="103" xr:uid="{00000000-0005-0000-0000-0000C5000000}"/>
    <cellStyle name="Normal 6" xfId="17" xr:uid="{00000000-0005-0000-0000-0000C6000000}"/>
    <cellStyle name="Normal 6 2" xfId="275" xr:uid="{00000000-0005-0000-0000-0000C7000000}"/>
    <cellStyle name="Normal 7" xfId="104" xr:uid="{00000000-0005-0000-0000-0000C8000000}"/>
    <cellStyle name="Normal 7 2" xfId="105" xr:uid="{00000000-0005-0000-0000-0000C9000000}"/>
    <cellStyle name="Normal 7 2 2" xfId="106" xr:uid="{00000000-0005-0000-0000-0000CA000000}"/>
    <cellStyle name="Normal 7 2 3" xfId="107" xr:uid="{00000000-0005-0000-0000-0000CB000000}"/>
    <cellStyle name="Normal 7 3" xfId="108" xr:uid="{00000000-0005-0000-0000-0000CC000000}"/>
    <cellStyle name="Normal 7 3 2" xfId="109" xr:uid="{00000000-0005-0000-0000-0000CD000000}"/>
    <cellStyle name="Normal 7 4" xfId="110" xr:uid="{00000000-0005-0000-0000-0000CE000000}"/>
    <cellStyle name="Normal 7 4 2" xfId="111" xr:uid="{00000000-0005-0000-0000-0000CF000000}"/>
    <cellStyle name="Normal 7 5" xfId="112" xr:uid="{00000000-0005-0000-0000-0000D0000000}"/>
    <cellStyle name="Normal 7 5 2" xfId="113" xr:uid="{00000000-0005-0000-0000-0000D1000000}"/>
    <cellStyle name="Normal 7 6" xfId="114" xr:uid="{00000000-0005-0000-0000-0000D2000000}"/>
    <cellStyle name="Normal 7 7" xfId="115" xr:uid="{00000000-0005-0000-0000-0000D3000000}"/>
    <cellStyle name="Normal 7 8" xfId="116" xr:uid="{00000000-0005-0000-0000-0000D4000000}"/>
    <cellStyle name="Normal 8" xfId="14" xr:uid="{00000000-0005-0000-0000-0000D5000000}"/>
    <cellStyle name="Normal 8 2" xfId="117" xr:uid="{00000000-0005-0000-0000-0000D6000000}"/>
    <cellStyle name="Normal 8 2 2" xfId="118" xr:uid="{00000000-0005-0000-0000-0000D7000000}"/>
    <cellStyle name="Normal 8 3" xfId="119" xr:uid="{00000000-0005-0000-0000-0000D8000000}"/>
    <cellStyle name="Normal 8 3 2" xfId="120" xr:uid="{00000000-0005-0000-0000-0000D9000000}"/>
    <cellStyle name="Normal 8 4" xfId="121" xr:uid="{00000000-0005-0000-0000-0000DA000000}"/>
    <cellStyle name="Normal 8 4 2" xfId="122" xr:uid="{00000000-0005-0000-0000-0000DB000000}"/>
    <cellStyle name="Normal 8 5" xfId="123" xr:uid="{00000000-0005-0000-0000-0000DC000000}"/>
    <cellStyle name="Normal 9" xfId="124" xr:uid="{00000000-0005-0000-0000-0000DD000000}"/>
    <cellStyle name="Normal_SI.ATRtable" xfId="315" xr:uid="{00000000-0005-0000-0000-0000DE000000}"/>
    <cellStyle name="Normal_summary.tables" xfId="316" xr:uid="{00000000-0005-0000-0000-0000DF000000}"/>
    <cellStyle name="Note 2" xfId="276" xr:uid="{00000000-0005-0000-0000-0000E0000000}"/>
    <cellStyle name="Note 2 2" xfId="323" xr:uid="{00000000-0005-0000-0000-0000E1000000}"/>
    <cellStyle name="Note 3" xfId="277" xr:uid="{00000000-0005-0000-0000-0000E2000000}"/>
    <cellStyle name="Note 4" xfId="278" xr:uid="{00000000-0005-0000-0000-0000E3000000}"/>
    <cellStyle name="Note 5" xfId="279" xr:uid="{00000000-0005-0000-0000-0000E4000000}"/>
    <cellStyle name="Output 2" xfId="280" xr:uid="{00000000-0005-0000-0000-0000E5000000}"/>
    <cellStyle name="Percent" xfId="314" builtinId="5"/>
    <cellStyle name="Percent 2" xfId="8" xr:uid="{00000000-0005-0000-0000-0000E7000000}"/>
    <cellStyle name="Percent 2 2" xfId="125" xr:uid="{00000000-0005-0000-0000-0000E8000000}"/>
    <cellStyle name="Percent 2 2 10" xfId="281" xr:uid="{00000000-0005-0000-0000-0000E9000000}"/>
    <cellStyle name="Percent 2 2 11" xfId="282" xr:uid="{00000000-0005-0000-0000-0000EA000000}"/>
    <cellStyle name="Percent 2 2 12" xfId="283" xr:uid="{00000000-0005-0000-0000-0000EB000000}"/>
    <cellStyle name="Percent 2 2 2" xfId="126" xr:uid="{00000000-0005-0000-0000-0000EC000000}"/>
    <cellStyle name="Percent 2 2 2 2" xfId="127" xr:uid="{00000000-0005-0000-0000-0000ED000000}"/>
    <cellStyle name="Percent 2 2 3" xfId="128" xr:uid="{00000000-0005-0000-0000-0000EE000000}"/>
    <cellStyle name="Percent 2 2 4" xfId="129" xr:uid="{00000000-0005-0000-0000-0000EF000000}"/>
    <cellStyle name="Percent 2 2 5" xfId="284" xr:uid="{00000000-0005-0000-0000-0000F0000000}"/>
    <cellStyle name="Percent 2 2 6" xfId="285" xr:uid="{00000000-0005-0000-0000-0000F1000000}"/>
    <cellStyle name="Percent 2 2 7" xfId="286" xr:uid="{00000000-0005-0000-0000-0000F2000000}"/>
    <cellStyle name="Percent 2 2 8" xfId="287" xr:uid="{00000000-0005-0000-0000-0000F3000000}"/>
    <cellStyle name="Percent 2 2 9" xfId="288" xr:uid="{00000000-0005-0000-0000-0000F4000000}"/>
    <cellStyle name="Percent 2 3" xfId="130" xr:uid="{00000000-0005-0000-0000-0000F5000000}"/>
    <cellStyle name="Percent 2 3 10" xfId="289" xr:uid="{00000000-0005-0000-0000-0000F6000000}"/>
    <cellStyle name="Percent 2 3 11" xfId="290" xr:uid="{00000000-0005-0000-0000-0000F7000000}"/>
    <cellStyle name="Percent 2 3 12" xfId="291" xr:uid="{00000000-0005-0000-0000-0000F8000000}"/>
    <cellStyle name="Percent 2 3 2" xfId="131" xr:uid="{00000000-0005-0000-0000-0000F9000000}"/>
    <cellStyle name="Percent 2 3 3" xfId="132" xr:uid="{00000000-0005-0000-0000-0000FA000000}"/>
    <cellStyle name="Percent 2 3 4" xfId="292" xr:uid="{00000000-0005-0000-0000-0000FB000000}"/>
    <cellStyle name="Percent 2 3 5" xfId="293" xr:uid="{00000000-0005-0000-0000-0000FC000000}"/>
    <cellStyle name="Percent 2 3 6" xfId="294" xr:uid="{00000000-0005-0000-0000-0000FD000000}"/>
    <cellStyle name="Percent 2 3 7" xfId="295" xr:uid="{00000000-0005-0000-0000-0000FE000000}"/>
    <cellStyle name="Percent 2 3 8" xfId="296" xr:uid="{00000000-0005-0000-0000-0000FF000000}"/>
    <cellStyle name="Percent 2 3 9" xfId="297" xr:uid="{00000000-0005-0000-0000-000000010000}"/>
    <cellStyle name="Percent 2 4" xfId="133" xr:uid="{00000000-0005-0000-0000-000001010000}"/>
    <cellStyle name="Percent 2 4 10" xfId="298" xr:uid="{00000000-0005-0000-0000-000002010000}"/>
    <cellStyle name="Percent 2 4 11" xfId="299" xr:uid="{00000000-0005-0000-0000-000003010000}"/>
    <cellStyle name="Percent 2 4 12" xfId="300" xr:uid="{00000000-0005-0000-0000-000004010000}"/>
    <cellStyle name="Percent 2 4 2" xfId="134" xr:uid="{00000000-0005-0000-0000-000005010000}"/>
    <cellStyle name="Percent 2 4 3" xfId="301" xr:uid="{00000000-0005-0000-0000-000006010000}"/>
    <cellStyle name="Percent 2 4 4" xfId="302" xr:uid="{00000000-0005-0000-0000-000007010000}"/>
    <cellStyle name="Percent 2 4 5" xfId="303" xr:uid="{00000000-0005-0000-0000-000008010000}"/>
    <cellStyle name="Percent 2 4 6" xfId="304" xr:uid="{00000000-0005-0000-0000-000009010000}"/>
    <cellStyle name="Percent 2 4 7" xfId="305" xr:uid="{00000000-0005-0000-0000-00000A010000}"/>
    <cellStyle name="Percent 2 4 8" xfId="306" xr:uid="{00000000-0005-0000-0000-00000B010000}"/>
    <cellStyle name="Percent 2 4 9" xfId="307" xr:uid="{00000000-0005-0000-0000-00000C010000}"/>
    <cellStyle name="Percent 2 5" xfId="135" xr:uid="{00000000-0005-0000-0000-00000D010000}"/>
    <cellStyle name="Percent 2 5 2" xfId="136" xr:uid="{00000000-0005-0000-0000-00000E010000}"/>
    <cellStyle name="Percent 2 6" xfId="137" xr:uid="{00000000-0005-0000-0000-00000F010000}"/>
    <cellStyle name="Percent 2 6 2" xfId="138" xr:uid="{00000000-0005-0000-0000-000010010000}"/>
    <cellStyle name="Percent 2 7" xfId="139" xr:uid="{00000000-0005-0000-0000-000011010000}"/>
    <cellStyle name="Percent 2 8" xfId="140" xr:uid="{00000000-0005-0000-0000-000012010000}"/>
    <cellStyle name="Percent 2 9" xfId="141" xr:uid="{00000000-0005-0000-0000-000013010000}"/>
    <cellStyle name="Percent 3" xfId="16" xr:uid="{00000000-0005-0000-0000-000014010000}"/>
    <cellStyle name="Percent 3 2" xfId="142" xr:uid="{00000000-0005-0000-0000-000015010000}"/>
    <cellStyle name="Percent 3 2 2" xfId="143" xr:uid="{00000000-0005-0000-0000-000016010000}"/>
    <cellStyle name="Percent 3 2 2 2" xfId="144" xr:uid="{00000000-0005-0000-0000-000017010000}"/>
    <cellStyle name="Percent 3 2 3" xfId="145" xr:uid="{00000000-0005-0000-0000-000018010000}"/>
    <cellStyle name="Percent 3 2 4" xfId="146" xr:uid="{00000000-0005-0000-0000-000019010000}"/>
    <cellStyle name="Percent 3 3" xfId="147" xr:uid="{00000000-0005-0000-0000-00001A010000}"/>
    <cellStyle name="Percent 3 3 2" xfId="148" xr:uid="{00000000-0005-0000-0000-00001B010000}"/>
    <cellStyle name="Percent 3 3 3" xfId="149" xr:uid="{00000000-0005-0000-0000-00001C010000}"/>
    <cellStyle name="Percent 3 4" xfId="150" xr:uid="{00000000-0005-0000-0000-00001D010000}"/>
    <cellStyle name="Percent 3 4 2" xfId="151" xr:uid="{00000000-0005-0000-0000-00001E010000}"/>
    <cellStyle name="Percent 3 5" xfId="152" xr:uid="{00000000-0005-0000-0000-00001F010000}"/>
    <cellStyle name="Percent 3 5 2" xfId="153" xr:uid="{00000000-0005-0000-0000-000020010000}"/>
    <cellStyle name="Percent 3 6" xfId="154" xr:uid="{00000000-0005-0000-0000-000021010000}"/>
    <cellStyle name="Percent 3 6 2" xfId="155" xr:uid="{00000000-0005-0000-0000-000022010000}"/>
    <cellStyle name="Percent 3 7" xfId="156" xr:uid="{00000000-0005-0000-0000-000023010000}"/>
    <cellStyle name="Percent 3 8" xfId="157" xr:uid="{00000000-0005-0000-0000-000024010000}"/>
    <cellStyle name="Percent 3 9" xfId="158" xr:uid="{00000000-0005-0000-0000-000025010000}"/>
    <cellStyle name="Percent 4" xfId="159" xr:uid="{00000000-0005-0000-0000-000026010000}"/>
    <cellStyle name="Percent 4 2" xfId="160" xr:uid="{00000000-0005-0000-0000-000027010000}"/>
    <cellStyle name="Percent 4 2 2" xfId="161" xr:uid="{00000000-0005-0000-0000-000028010000}"/>
    <cellStyle name="Percent 4 2 2 2" xfId="162" xr:uid="{00000000-0005-0000-0000-000029010000}"/>
    <cellStyle name="Percent 4 2 3" xfId="163" xr:uid="{00000000-0005-0000-0000-00002A010000}"/>
    <cellStyle name="Percent 4 2 4" xfId="164" xr:uid="{00000000-0005-0000-0000-00002B010000}"/>
    <cellStyle name="Percent 4 3" xfId="165" xr:uid="{00000000-0005-0000-0000-00002C010000}"/>
    <cellStyle name="Percent 4 3 2" xfId="166" xr:uid="{00000000-0005-0000-0000-00002D010000}"/>
    <cellStyle name="Percent 4 3 3" xfId="167" xr:uid="{00000000-0005-0000-0000-00002E010000}"/>
    <cellStyle name="Percent 4 4" xfId="168" xr:uid="{00000000-0005-0000-0000-00002F010000}"/>
    <cellStyle name="Percent 4 4 2" xfId="169" xr:uid="{00000000-0005-0000-0000-000030010000}"/>
    <cellStyle name="Percent 4 5" xfId="170" xr:uid="{00000000-0005-0000-0000-000031010000}"/>
    <cellStyle name="Percent 4 5 2" xfId="171" xr:uid="{00000000-0005-0000-0000-000032010000}"/>
    <cellStyle name="Percent 4 6" xfId="172" xr:uid="{00000000-0005-0000-0000-000033010000}"/>
    <cellStyle name="Percent 4 6 2" xfId="173" xr:uid="{00000000-0005-0000-0000-000034010000}"/>
    <cellStyle name="Percent 4 7" xfId="174" xr:uid="{00000000-0005-0000-0000-000035010000}"/>
    <cellStyle name="Percent 4 8" xfId="175" xr:uid="{00000000-0005-0000-0000-000036010000}"/>
    <cellStyle name="Percent 4 9" xfId="176" xr:uid="{00000000-0005-0000-0000-000037010000}"/>
    <cellStyle name="Percent 5" xfId="177" xr:uid="{00000000-0005-0000-0000-000038010000}"/>
    <cellStyle name="Percent 5 2" xfId="178" xr:uid="{00000000-0005-0000-0000-000039010000}"/>
    <cellStyle name="Percent 5 2 2" xfId="179" xr:uid="{00000000-0005-0000-0000-00003A010000}"/>
    <cellStyle name="Percent 5 2 3" xfId="180" xr:uid="{00000000-0005-0000-0000-00003B010000}"/>
    <cellStyle name="Percent 5 3" xfId="181" xr:uid="{00000000-0005-0000-0000-00003C010000}"/>
    <cellStyle name="Percent 5 3 2" xfId="182" xr:uid="{00000000-0005-0000-0000-00003D010000}"/>
    <cellStyle name="Percent 5 4" xfId="183" xr:uid="{00000000-0005-0000-0000-00003E010000}"/>
    <cellStyle name="Percent 5 4 2" xfId="184" xr:uid="{00000000-0005-0000-0000-00003F010000}"/>
    <cellStyle name="Percent 5 5" xfId="185" xr:uid="{00000000-0005-0000-0000-000040010000}"/>
    <cellStyle name="Percent 5 5 2" xfId="186" xr:uid="{00000000-0005-0000-0000-000041010000}"/>
    <cellStyle name="Percent 5 6" xfId="187" xr:uid="{00000000-0005-0000-0000-000042010000}"/>
    <cellStyle name="Percent 5 7" xfId="188" xr:uid="{00000000-0005-0000-0000-000043010000}"/>
    <cellStyle name="Percent 5 8" xfId="189" xr:uid="{00000000-0005-0000-0000-000044010000}"/>
    <cellStyle name="Percent 6" xfId="308" xr:uid="{00000000-0005-0000-0000-000045010000}"/>
    <cellStyle name="Percent 9" xfId="309" xr:uid="{00000000-0005-0000-0000-000046010000}"/>
    <cellStyle name="Title" xfId="319" builtinId="15" customBuiltin="1"/>
    <cellStyle name="Total 2" xfId="310" xr:uid="{00000000-0005-0000-0000-000048010000}"/>
    <cellStyle name="Warning Text 2" xfId="311" xr:uid="{00000000-0005-0000-0000-00004901000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7950"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cbo.gov/publication/57950"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cbo.gov/publication/57950"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cbo.gov/publication/57950"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cbo.gov/publication/57950"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cbo.gov/publication/579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o.gov/publication/5795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o.gov/publication/5795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bo.gov/publication/57950"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o.gov/publication/57950"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bo.gov/publication/57950"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bo.gov/publication/57950"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bo.gov/publication/57950"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cbo.gov/publication/579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2"/>
  <sheetViews>
    <sheetView tabSelected="1" zoomScaleNormal="100" workbookViewId="0"/>
  </sheetViews>
  <sheetFormatPr defaultColWidth="9.33203125" defaultRowHeight="15" customHeight="1"/>
  <cols>
    <col min="1" max="1" width="138.88671875" style="48" customWidth="1"/>
    <col min="2" max="16384" width="9.33203125" style="48"/>
  </cols>
  <sheetData>
    <row r="1" spans="1:1" ht="15" customHeight="1">
      <c r="A1" s="409" t="s">
        <v>435</v>
      </c>
    </row>
    <row r="2" spans="1:1" ht="15" customHeight="1">
      <c r="A2" s="413" t="s">
        <v>436</v>
      </c>
    </row>
    <row r="3" spans="1:1" ht="15" customHeight="1">
      <c r="A3" s="155"/>
    </row>
    <row r="4" spans="1:1" ht="30" customHeight="1">
      <c r="A4" s="469" t="s">
        <v>487</v>
      </c>
    </row>
    <row r="5" spans="1:1" ht="15" customHeight="1">
      <c r="A5" s="149"/>
    </row>
    <row r="6" spans="1:1" ht="15" customHeight="1">
      <c r="A6" s="49" t="s">
        <v>51</v>
      </c>
    </row>
    <row r="7" spans="1:1" ht="6" customHeight="1"/>
    <row r="8" spans="1:1" ht="15" customHeight="1">
      <c r="A8" s="412" t="str">
        <f>_xlfn.SINGLE('1. Revenue Projections'!A5)</f>
        <v>1. CBO's Baseline Projections of Revenues</v>
      </c>
    </row>
    <row r="9" spans="1:1" ht="15" customHeight="1">
      <c r="A9" s="415" t="str">
        <f>_xlfn.SINGLE('2. Baseline Changes'!A5)</f>
        <v>2. Changes in CBO’s Baseline Projections of Revenues Since July 2021</v>
      </c>
    </row>
    <row r="10" spans="1:1" ht="15" customHeight="1">
      <c r="A10" s="416" t="str">
        <f>_xlfn.SINGLE('3.Individual Income Tax Details'!A5)</f>
        <v>3. Detailed Individual Income Tax Projections in CBO's May 2022 Baseline</v>
      </c>
    </row>
    <row r="11" spans="1:1" ht="15" customHeight="1">
      <c r="A11" s="416" t="str">
        <f>_xlfn.SINGLE('4. Payroll Tax Revenues'!A5)</f>
        <v>4. CBO’s Baseline Projections of Payroll Tax Revenues</v>
      </c>
    </row>
    <row r="12" spans="1:1" ht="15" customHeight="1">
      <c r="A12" s="416" t="str">
        <f>_xlfn.SINGLE('5. Excise Tax Revenues'!A5)</f>
        <v>5. CBO's Baseline Projections of Excise Tax Revenues</v>
      </c>
    </row>
    <row r="13" spans="1:1" ht="15" customHeight="1">
      <c r="A13" s="416" t="str">
        <f>_xlfn.SINGLE('6. Capital Gains Realizations'!A5)</f>
        <v>6. Captial Gains Realizations and Tax Receitps, 1985 to 2032</v>
      </c>
    </row>
    <row r="14" spans="1:1" ht="15" customHeight="1">
      <c r="A14" s="417" t="s">
        <v>446</v>
      </c>
    </row>
    <row r="15" spans="1:1" ht="15" customHeight="1">
      <c r="A15" s="432" t="str">
        <f>_xlfn.SINGLE('7a. Proj vs Actual Revenues'!A5)</f>
        <v>7a. Differences Between CBO's Projections of Total Revenues and Actual Revenues</v>
      </c>
    </row>
    <row r="16" spans="1:1" ht="15" customHeight="1">
      <c r="A16" s="432" t="str">
        <f>_xlfn.SINGLE('7b. Proj vs Actual GDP'!A5)</f>
        <v>7b. Differences Between CBO's Projections of GDP (or GNP) and Actual GDP (or GNP)</v>
      </c>
    </row>
    <row r="17" spans="1:1" ht="15" customHeight="1">
      <c r="A17" s="432" t="str">
        <f>_xlfn.SINGLE('7c. Proj vs Actual Rev to GDP'!A5)</f>
        <v>7c. Differences Between CBO's Projections of Revenues as a Percentage of GDP (or GNP) and Actual Revenues as a Percentage of GDP (or GNP)</v>
      </c>
    </row>
    <row r="18" spans="1:1" ht="15" customHeight="1">
      <c r="A18" s="417" t="s">
        <v>464</v>
      </c>
    </row>
    <row r="19" spans="1:1" ht="15" customHeight="1">
      <c r="A19" s="431" t="str">
        <f>_xlfn.SINGLE('8a. Legislation (Dollars)'!A5)</f>
        <v>8a. Estimates of the Revenue Effects, in Billions of Dollars, of Legislation Enacted From 1981 to 2021 That Has a Significant Impact on Revenues</v>
      </c>
    </row>
    <row r="20" spans="1:1" ht="15" customHeight="1">
      <c r="A20" s="431" t="str">
        <f>_xlfn.SINGLE('8b. Legislation (Pct of GDP)'!A5)</f>
        <v>8b. Estimates of the Revenue Effects, Measured as a Percentage of GDP, of Legislation Enacted From 1981 to 2021 That Has a Significant Impact on Revenues</v>
      </c>
    </row>
    <row r="21" spans="1:1" ht="15" customHeight="1">
      <c r="A21" s="416" t="str">
        <f>_xlfn.SINGLE('9. Corporate Profits'!A5)</f>
        <v>9. Relation of NIPA Corporate Profits to Income Subject to Tax Under the Corporate Income Tax in CBO's May 2022 Baseline</v>
      </c>
    </row>
    <row r="22" spans="1:1" ht="15" customHeight="1">
      <c r="A22" s="412" t="str">
        <f>_xlfn.SINGLE('10. Extend Revenue Provisions'!A5)</f>
        <v>10. Budgetary Effects of Extending Certain Revenue Provisions</v>
      </c>
    </row>
  </sheetData>
  <hyperlinks>
    <hyperlink ref="A8" location="'1. Revenue Projections'!A1" display="'1. Revenue Projections'!A1" xr:uid="{00000000-0004-0000-0000-000000000000}"/>
    <hyperlink ref="A9" location="'2. Baseline Changes'!A1" display="'2. Baseline Changes'!A1" xr:uid="{00000000-0004-0000-0000-000001000000}"/>
    <hyperlink ref="A11" location="'4. Payroll Tax Revenues'!A1" display="4. Payroll Tax Revenues Projected in CBO's April 2018 Baseline, by Source" xr:uid="{00000000-0004-0000-0000-000002000000}"/>
    <hyperlink ref="A12" location="'5. Excise Tax Revenues'!A1" display="5. Excise Tax Revenues Projected in CBO's April 2018 Baseline, by Source" xr:uid="{00000000-0004-0000-0000-000003000000}"/>
    <hyperlink ref="A10" location="'3.Individual Income Tax Details'!A1" display="3. Individual Income Tax Baseline Detail in CBO's April 2018 Baseline" xr:uid="{00000000-0004-0000-0000-000004000000}"/>
    <hyperlink ref="A13" location="'6. Capital Gains Realizations'!A1" display="6. Actual and Projected Capital Gains Realizations and Tax Receipts in CBO's April 2018 Baseline" xr:uid="{00000000-0004-0000-0000-000006000000}"/>
    <hyperlink ref="A15" location="'7a. Proj vs Actual Revenues'!A1" display="   7a. Total Revenues" xr:uid="{00000000-0004-0000-0000-000007000000}"/>
    <hyperlink ref="A16" location="'7b. Proj vs Actual GDP'!A1" display="   7b. GDP" xr:uid="{00000000-0004-0000-0000-000008000000}"/>
    <hyperlink ref="A17" location="'7c. Proj vs Actual Rev to GDP'!A1" display="'7c. Proj vs Actual Rev to GDP'!A1" xr:uid="{00000000-0004-0000-0000-000009000000}"/>
    <hyperlink ref="A19" location="'8a. Legislation (Dollars)'!A1" display="   8a. Legislative Effects in Dollars" xr:uid="{00000000-0004-0000-0000-00000A000000}"/>
    <hyperlink ref="A20" location="'8b. Legislation (Pct of GDP)'!A1" display="   8b. Legislative Effects as a Percentage of GDP" xr:uid="{00000000-0004-0000-0000-00000B000000}"/>
    <hyperlink ref="A21" location="'9. Corporate Profits'!A1" display="9. Relation of NIPA Corporate Profits to Income Subject to Tax Under the Corporate Income Tax in CBO's January 2020 Baseline" xr:uid="{00000000-0004-0000-0000-00000C000000}"/>
    <hyperlink ref="A22" location="'10. Extend Revenue Provisions'!A1" display="10. Budgetary Effects of Extending Certain Revenue Provisions" xr:uid="{038ED1D7-995A-41B8-83B2-B7A994422313}"/>
    <hyperlink ref="A2" r:id="rId1" xr:uid="{33F08ECE-D3BE-4FCF-BA6E-8C3A265DA700}"/>
  </hyperlinks>
  <pageMargins left="0.7" right="0.7" top="0.75" bottom="0.75" header="0.3" footer="0.3"/>
  <pageSetup orientation="portrait" horizontalDpi="4294967295" verticalDpi="4294967295"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62"/>
  <sheetViews>
    <sheetView zoomScaleNormal="100" workbookViewId="0"/>
  </sheetViews>
  <sheetFormatPr defaultColWidth="8.6640625" defaultRowHeight="14.4"/>
  <cols>
    <col min="1" max="2" width="12.6640625" style="134" customWidth="1"/>
    <col min="3" max="4" width="18.33203125" style="134" bestFit="1" customWidth="1"/>
    <col min="5" max="12" width="12.6640625" style="134" customWidth="1"/>
    <col min="13" max="13" width="2.6640625" style="134" customWidth="1"/>
    <col min="14" max="19" width="12.6640625" style="134" customWidth="1"/>
    <col min="20" max="16384" width="8.6640625" style="134"/>
  </cols>
  <sheetData>
    <row r="1" spans="1:19">
      <c r="A1" s="409" t="s">
        <v>435</v>
      </c>
      <c r="B1" s="87"/>
      <c r="C1" s="87"/>
    </row>
    <row r="2" spans="1:19">
      <c r="A2" s="410" t="s">
        <v>436</v>
      </c>
    </row>
    <row r="5" spans="1:19">
      <c r="A5" s="311" t="s">
        <v>289</v>
      </c>
      <c r="B5" s="1"/>
      <c r="C5" s="253"/>
      <c r="D5" s="253"/>
      <c r="E5" s="253"/>
      <c r="F5" s="253"/>
      <c r="G5" s="253"/>
      <c r="H5" s="253"/>
      <c r="I5" s="253"/>
      <c r="J5" s="253"/>
      <c r="K5" s="253"/>
      <c r="L5" s="253"/>
      <c r="M5" s="1"/>
      <c r="N5" s="1"/>
      <c r="O5" s="1"/>
      <c r="P5" s="1"/>
      <c r="Q5" s="1"/>
      <c r="R5" s="1"/>
      <c r="S5" s="1"/>
    </row>
    <row r="6" spans="1:19">
      <c r="A6" s="444" t="s">
        <v>449</v>
      </c>
      <c r="B6" s="10"/>
      <c r="C6" s="264"/>
      <c r="D6" s="264"/>
      <c r="E6" s="264"/>
      <c r="F6" s="264"/>
      <c r="G6" s="264"/>
      <c r="H6" s="264"/>
      <c r="I6" s="264"/>
      <c r="J6" s="264"/>
      <c r="K6" s="264"/>
      <c r="L6" s="264"/>
      <c r="M6" s="10"/>
      <c r="N6" s="10"/>
      <c r="O6" s="10"/>
      <c r="P6" s="10"/>
      <c r="Q6" s="10"/>
      <c r="R6" s="10"/>
      <c r="S6" s="10"/>
    </row>
    <row r="7" spans="1:19" s="434" customFormat="1">
      <c r="A7" s="453"/>
      <c r="B7" s="436"/>
      <c r="C7" s="442"/>
      <c r="D7" s="442"/>
      <c r="E7" s="442"/>
      <c r="F7" s="442"/>
      <c r="G7" s="442"/>
      <c r="H7" s="442"/>
      <c r="I7" s="442"/>
      <c r="J7" s="442"/>
      <c r="K7" s="442"/>
      <c r="L7" s="442"/>
      <c r="M7" s="436"/>
      <c r="N7" s="436"/>
      <c r="O7" s="436"/>
      <c r="P7" s="436"/>
      <c r="Q7" s="436"/>
      <c r="R7" s="436"/>
      <c r="S7" s="436"/>
    </row>
    <row r="8" spans="1:19">
      <c r="A8" s="496" t="s">
        <v>263</v>
      </c>
      <c r="B8" s="1"/>
      <c r="C8" s="253"/>
      <c r="D8" s="253"/>
      <c r="E8" s="253"/>
      <c r="F8" s="253"/>
      <c r="G8" s="253"/>
      <c r="H8" s="253"/>
      <c r="I8" s="253"/>
      <c r="J8" s="253"/>
      <c r="K8" s="253"/>
      <c r="L8" s="253"/>
      <c r="M8" s="1"/>
      <c r="N8" s="1"/>
      <c r="O8" s="1"/>
      <c r="P8" s="1"/>
      <c r="Q8" s="1"/>
      <c r="R8" s="1"/>
      <c r="S8" s="1"/>
    </row>
    <row r="9" spans="1:19">
      <c r="A9" s="499"/>
      <c r="B9" s="253"/>
      <c r="C9" s="253"/>
      <c r="D9" s="253"/>
      <c r="E9" s="253"/>
      <c r="F9" s="253"/>
      <c r="G9" s="253"/>
      <c r="H9" s="253"/>
      <c r="I9" s="253"/>
      <c r="J9" s="253"/>
      <c r="K9" s="253"/>
      <c r="L9" s="253"/>
      <c r="M9" s="1"/>
      <c r="N9" s="1"/>
      <c r="O9" s="1"/>
      <c r="P9" s="1"/>
      <c r="Q9" s="1"/>
      <c r="R9" s="1"/>
      <c r="S9" s="1"/>
    </row>
    <row r="10" spans="1:19">
      <c r="A10" s="499"/>
      <c r="B10" s="497" t="s">
        <v>264</v>
      </c>
      <c r="C10" s="253"/>
      <c r="D10" s="329"/>
      <c r="E10" s="253"/>
      <c r="F10" s="1"/>
      <c r="G10" s="497" t="s">
        <v>281</v>
      </c>
      <c r="H10" s="497"/>
      <c r="I10" s="497"/>
      <c r="J10" s="497"/>
      <c r="K10" s="497"/>
      <c r="L10" s="497"/>
      <c r="M10" s="1"/>
      <c r="N10" s="497" t="s">
        <v>282</v>
      </c>
      <c r="O10" s="497"/>
      <c r="P10" s="497"/>
      <c r="Q10" s="497"/>
      <c r="R10" s="497"/>
      <c r="S10" s="497"/>
    </row>
    <row r="11" spans="1:19">
      <c r="A11" s="499"/>
      <c r="B11" s="497"/>
      <c r="C11" s="494" t="s">
        <v>283</v>
      </c>
      <c r="D11" s="494"/>
      <c r="E11" s="253"/>
      <c r="F11" s="1"/>
      <c r="G11" s="494"/>
      <c r="H11" s="494"/>
      <c r="I11" s="494"/>
      <c r="J11" s="494"/>
      <c r="K11" s="494"/>
      <c r="L11" s="494"/>
      <c r="M11" s="1"/>
      <c r="N11" s="494"/>
      <c r="O11" s="494"/>
      <c r="P11" s="494"/>
      <c r="Q11" s="494"/>
      <c r="R11" s="494"/>
      <c r="S11" s="494"/>
    </row>
    <row r="12" spans="1:19">
      <c r="A12" s="495"/>
      <c r="B12" s="494"/>
      <c r="C12" s="264" t="s">
        <v>284</v>
      </c>
      <c r="D12" s="264" t="s">
        <v>132</v>
      </c>
      <c r="E12" s="264" t="s">
        <v>274</v>
      </c>
      <c r="F12" s="264" t="s">
        <v>275</v>
      </c>
      <c r="G12" s="264" t="s">
        <v>162</v>
      </c>
      <c r="H12" s="264" t="s">
        <v>163</v>
      </c>
      <c r="I12" s="264" t="s">
        <v>164</v>
      </c>
      <c r="J12" s="264" t="s">
        <v>165</v>
      </c>
      <c r="K12" s="264" t="s">
        <v>166</v>
      </c>
      <c r="L12" s="264" t="s">
        <v>167</v>
      </c>
      <c r="M12" s="10"/>
      <c r="N12" s="264" t="s">
        <v>162</v>
      </c>
      <c r="O12" s="264" t="s">
        <v>163</v>
      </c>
      <c r="P12" s="264" t="s">
        <v>164</v>
      </c>
      <c r="Q12" s="264" t="s">
        <v>165</v>
      </c>
      <c r="R12" s="264" t="s">
        <v>166</v>
      </c>
      <c r="S12" s="264" t="s">
        <v>167</v>
      </c>
    </row>
    <row r="13" spans="1:19">
      <c r="A13" s="321"/>
      <c r="B13" s="343">
        <v>1981</v>
      </c>
      <c r="C13" s="319">
        <v>18.899999999999999</v>
      </c>
      <c r="D13" s="326"/>
      <c r="E13" s="343"/>
      <c r="F13" s="326"/>
      <c r="G13" s="326"/>
      <c r="H13" s="326"/>
      <c r="I13" s="326"/>
      <c r="J13" s="326"/>
      <c r="K13" s="326"/>
      <c r="L13" s="326"/>
      <c r="M13" s="1"/>
      <c r="N13" s="326"/>
      <c r="O13" s="326"/>
      <c r="P13" s="326"/>
      <c r="Q13" s="326"/>
      <c r="R13" s="326"/>
      <c r="S13" s="326"/>
    </row>
    <row r="14" spans="1:19">
      <c r="A14" s="314">
        <v>1982</v>
      </c>
      <c r="B14" s="343">
        <v>1982</v>
      </c>
      <c r="C14" s="319">
        <v>18.399999999999999</v>
      </c>
      <c r="D14" s="319"/>
      <c r="E14" s="319" t="s">
        <v>276</v>
      </c>
      <c r="F14" s="319">
        <v>21</v>
      </c>
      <c r="G14" s="319">
        <v>20.599999999999998</v>
      </c>
      <c r="H14" s="319">
        <v>19.600000000000001</v>
      </c>
      <c r="I14" s="319">
        <v>19.8</v>
      </c>
      <c r="J14" s="319">
        <v>19.8</v>
      </c>
      <c r="K14" s="319">
        <v>19.7</v>
      </c>
      <c r="L14" s="319">
        <v>19.900000000000002</v>
      </c>
      <c r="M14" s="224"/>
      <c r="N14" s="319">
        <f>(C13*G14/F14-C14)/C14*100</f>
        <v>0.76086956521737514</v>
      </c>
      <c r="O14" s="319">
        <f t="shared" ref="O14:O23" si="0">(C13*H14/F14-C15)/C15*100</f>
        <v>4.9999999999999991</v>
      </c>
      <c r="P14" s="319">
        <f t="shared" ref="P14:P23" si="1">(C13*I14/F14-C16)/C16*100</f>
        <v>6.7065868263473121</v>
      </c>
      <c r="Q14" s="319">
        <f t="shared" ref="Q14:Q23" si="2">(C13*J14/F14-C17)/C17*100</f>
        <v>4.2105263157894663</v>
      </c>
      <c r="R14" s="319">
        <f t="shared" ref="R14:R23" si="3">(C13*K14/F14-C18)/C18*100</f>
        <v>4.911242603550285</v>
      </c>
      <c r="S14" s="319">
        <f t="shared" ref="S14:S22" si="4">(C13*L14/F14-C19)/C19*100</f>
        <v>5.586592178771823E-2</v>
      </c>
    </row>
    <row r="15" spans="1:19">
      <c r="A15" s="314">
        <v>1983</v>
      </c>
      <c r="B15" s="343">
        <v>1983</v>
      </c>
      <c r="C15" s="319">
        <v>16.8</v>
      </c>
      <c r="D15" s="319"/>
      <c r="E15" s="319" t="s">
        <v>276</v>
      </c>
      <c r="F15" s="319">
        <v>20.399999999999999</v>
      </c>
      <c r="G15" s="319">
        <v>19</v>
      </c>
      <c r="H15" s="319">
        <v>18.8</v>
      </c>
      <c r="I15" s="319">
        <v>19.100000000000001</v>
      </c>
      <c r="J15" s="319">
        <v>19.100000000000001</v>
      </c>
      <c r="K15" s="319">
        <v>19.600000000000001</v>
      </c>
      <c r="L15" s="319">
        <v>19.7</v>
      </c>
      <c r="M15" s="224"/>
      <c r="N15" s="319">
        <f t="shared" ref="N15:N23" si="5">(C14*G15/F15-C15)/C15*100</f>
        <v>2.0074696545284709</v>
      </c>
      <c r="O15" s="319">
        <f>(C14*H15/F15-C16)/C16*100</f>
        <v>1.5381002700481443</v>
      </c>
      <c r="P15" s="319">
        <f t="shared" si="1"/>
        <v>0.74532737071437527</v>
      </c>
      <c r="Q15" s="319">
        <f t="shared" si="2"/>
        <v>1.9375797656340676</v>
      </c>
      <c r="R15" s="319">
        <f t="shared" si="3"/>
        <v>-1.2378135611786472</v>
      </c>
      <c r="S15" s="319">
        <f t="shared" si="4"/>
        <v>0.95811051693406335</v>
      </c>
    </row>
    <row r="16" spans="1:19">
      <c r="A16" s="314">
        <v>1984</v>
      </c>
      <c r="B16" s="343">
        <v>1984</v>
      </c>
      <c r="C16" s="319">
        <v>16.7</v>
      </c>
      <c r="D16" s="319"/>
      <c r="E16" s="319" t="s">
        <v>276</v>
      </c>
      <c r="F16" s="319">
        <v>18.600000000000001</v>
      </c>
      <c r="G16" s="319">
        <v>18.600000000000001</v>
      </c>
      <c r="H16" s="319">
        <v>19</v>
      </c>
      <c r="I16" s="319">
        <v>19.100000000000001</v>
      </c>
      <c r="J16" s="319">
        <v>19.600000000000001</v>
      </c>
      <c r="K16" s="319">
        <v>19.900000000000002</v>
      </c>
      <c r="L16" s="319">
        <v>19.7</v>
      </c>
      <c r="M16" s="224"/>
      <c r="N16" s="319">
        <f t="shared" si="5"/>
        <v>0.59880239520958933</v>
      </c>
      <c r="O16" s="319">
        <f t="shared" si="0"/>
        <v>0.35842293906808598</v>
      </c>
      <c r="P16" s="319">
        <f t="shared" si="1"/>
        <v>2.0805497232296233</v>
      </c>
      <c r="Q16" s="319">
        <f t="shared" si="2"/>
        <v>-1.0992971706613732</v>
      </c>
      <c r="R16" s="319">
        <f t="shared" si="3"/>
        <v>2.1260997067448923</v>
      </c>
      <c r="S16" s="319">
        <f t="shared" si="4"/>
        <v>-3.6245016310284248E-2</v>
      </c>
    </row>
    <row r="17" spans="1:19">
      <c r="A17" s="314">
        <v>1985</v>
      </c>
      <c r="B17" s="343">
        <v>1985</v>
      </c>
      <c r="C17" s="319">
        <v>17.100000000000001</v>
      </c>
      <c r="D17" s="319"/>
      <c r="E17" s="319" t="s">
        <v>276</v>
      </c>
      <c r="F17" s="319">
        <v>18.600000000000001</v>
      </c>
      <c r="G17" s="319">
        <v>19.100000000000001</v>
      </c>
      <c r="H17" s="319">
        <v>19</v>
      </c>
      <c r="I17" s="319">
        <v>19.5</v>
      </c>
      <c r="J17" s="319">
        <v>19.7</v>
      </c>
      <c r="K17" s="319">
        <v>19.600000000000001</v>
      </c>
      <c r="L17" s="319">
        <v>19.900000000000002</v>
      </c>
      <c r="M17" s="224"/>
      <c r="N17" s="319">
        <f t="shared" si="5"/>
        <v>0.28610953908066566</v>
      </c>
      <c r="O17" s="319">
        <f t="shared" si="0"/>
        <v>0.9416555322262361</v>
      </c>
      <c r="P17" s="319">
        <f t="shared" si="1"/>
        <v>-2.1895837087763694</v>
      </c>
      <c r="Q17" s="319">
        <f t="shared" si="2"/>
        <v>0.49792277614857394</v>
      </c>
      <c r="R17" s="319">
        <f t="shared" si="3"/>
        <v>-1.1356771777214014</v>
      </c>
      <c r="S17" s="319">
        <f t="shared" si="4"/>
        <v>2.6850821900877602</v>
      </c>
    </row>
    <row r="18" spans="1:19">
      <c r="A18" s="314">
        <v>1986</v>
      </c>
      <c r="B18" s="343">
        <v>1986</v>
      </c>
      <c r="C18" s="319">
        <v>16.900000000000002</v>
      </c>
      <c r="D18" s="319"/>
      <c r="E18" s="319" t="s">
        <v>276</v>
      </c>
      <c r="F18" s="319">
        <v>18.600000000000001</v>
      </c>
      <c r="G18" s="319">
        <v>18.600000000000001</v>
      </c>
      <c r="H18" s="319">
        <v>19.2</v>
      </c>
      <c r="I18" s="319">
        <v>19.400000000000002</v>
      </c>
      <c r="J18" s="319">
        <v>19.3</v>
      </c>
      <c r="K18" s="319">
        <v>19.5</v>
      </c>
      <c r="L18" s="319">
        <v>19.7</v>
      </c>
      <c r="M18" s="224"/>
      <c r="N18" s="319">
        <f t="shared" si="5"/>
        <v>1.1834319526627175</v>
      </c>
      <c r="O18" s="319">
        <f t="shared" si="0"/>
        <v>-1.3876374121463408</v>
      </c>
      <c r="P18" s="319">
        <f t="shared" si="1"/>
        <v>1.3379765395894574</v>
      </c>
      <c r="Q18" s="319">
        <f t="shared" si="2"/>
        <v>-0.31714389271476262</v>
      </c>
      <c r="R18" s="319">
        <f t="shared" si="3"/>
        <v>3.0311457174638687</v>
      </c>
      <c r="S18" s="319">
        <f t="shared" si="4"/>
        <v>5.2981995498874657</v>
      </c>
    </row>
    <row r="19" spans="1:19">
      <c r="A19" s="314">
        <v>1987</v>
      </c>
      <c r="B19" s="343">
        <v>1987</v>
      </c>
      <c r="C19" s="319">
        <v>17.899999999999999</v>
      </c>
      <c r="D19" s="319"/>
      <c r="E19" s="319" t="s">
        <v>276</v>
      </c>
      <c r="F19" s="319">
        <v>18.5</v>
      </c>
      <c r="G19" s="319">
        <v>19</v>
      </c>
      <c r="H19" s="319">
        <v>19.400000000000002</v>
      </c>
      <c r="I19" s="319">
        <v>19.400000000000002</v>
      </c>
      <c r="J19" s="319">
        <v>19.8</v>
      </c>
      <c r="K19" s="319">
        <v>20.3</v>
      </c>
      <c r="L19" s="319">
        <v>20.3</v>
      </c>
      <c r="M19" s="224"/>
      <c r="N19" s="319">
        <f t="shared" si="5"/>
        <v>-3.034878453872845</v>
      </c>
      <c r="O19" s="319">
        <f t="shared" si="0"/>
        <v>0.69410319410323507</v>
      </c>
      <c r="P19" s="319">
        <f t="shared" si="1"/>
        <v>-0.4372912238080533</v>
      </c>
      <c r="Q19" s="319">
        <f t="shared" si="2"/>
        <v>3.9515377446412243</v>
      </c>
      <c r="R19" s="319">
        <f t="shared" si="3"/>
        <v>7.8158390949088927</v>
      </c>
      <c r="S19" s="319">
        <f t="shared" si="4"/>
        <v>9.7297297297297423</v>
      </c>
    </row>
    <row r="20" spans="1:19">
      <c r="A20" s="314">
        <v>1988</v>
      </c>
      <c r="B20" s="343">
        <v>1988</v>
      </c>
      <c r="C20" s="319">
        <v>17.599999999999998</v>
      </c>
      <c r="D20" s="319"/>
      <c r="E20" s="319" t="s">
        <v>276</v>
      </c>
      <c r="F20" s="319">
        <v>19.400000000000002</v>
      </c>
      <c r="G20" s="319">
        <v>19.2</v>
      </c>
      <c r="H20" s="319">
        <v>19.100000000000001</v>
      </c>
      <c r="I20" s="319">
        <v>19.5</v>
      </c>
      <c r="J20" s="319">
        <v>19.900000000000002</v>
      </c>
      <c r="K20" s="319">
        <v>19.8</v>
      </c>
      <c r="L20" s="319">
        <v>20</v>
      </c>
      <c r="M20" s="224"/>
      <c r="N20" s="319">
        <f t="shared" si="5"/>
        <v>0.65604498594187077</v>
      </c>
      <c r="O20" s="319">
        <f t="shared" si="0"/>
        <v>-0.99328159388394521</v>
      </c>
      <c r="P20" s="319">
        <f t="shared" si="1"/>
        <v>3.4038393174546684</v>
      </c>
      <c r="Q20" s="319">
        <f t="shared" si="2"/>
        <v>6.7519779429393454</v>
      </c>
      <c r="R20" s="319">
        <f t="shared" si="3"/>
        <v>8.1010187275056129</v>
      </c>
      <c r="S20" s="319">
        <f t="shared" si="4"/>
        <v>8.5506367495451698</v>
      </c>
    </row>
    <row r="21" spans="1:19">
      <c r="A21" s="314">
        <v>1989</v>
      </c>
      <c r="B21" s="343">
        <v>1989</v>
      </c>
      <c r="C21" s="319">
        <v>17.8</v>
      </c>
      <c r="D21" s="319"/>
      <c r="E21" s="319" t="s">
        <v>276</v>
      </c>
      <c r="F21" s="319">
        <v>19</v>
      </c>
      <c r="G21" s="319">
        <v>19.2</v>
      </c>
      <c r="H21" s="319">
        <v>19.600000000000001</v>
      </c>
      <c r="I21" s="319">
        <v>19.900000000000002</v>
      </c>
      <c r="J21" s="319">
        <v>19.900000000000002</v>
      </c>
      <c r="K21" s="319">
        <v>19.900000000000002</v>
      </c>
      <c r="L21" s="319">
        <v>20.3</v>
      </c>
      <c r="M21" s="224"/>
      <c r="N21" s="319">
        <f t="shared" si="5"/>
        <v>-8.2791247782386029E-2</v>
      </c>
      <c r="O21" s="319">
        <f t="shared" si="0"/>
        <v>4.3436176648517826</v>
      </c>
      <c r="P21" s="319">
        <f t="shared" si="1"/>
        <v>7.1725826193390505</v>
      </c>
      <c r="Q21" s="319">
        <f t="shared" si="2"/>
        <v>9.0750545001557015</v>
      </c>
      <c r="R21" s="319">
        <f t="shared" si="3"/>
        <v>8.4334365325077396</v>
      </c>
      <c r="S21" s="319">
        <f>(C20*L21/F21-C26)/C26*100</f>
        <v>7.4526315789473632</v>
      </c>
    </row>
    <row r="22" spans="1:19">
      <c r="A22" s="314">
        <v>1990</v>
      </c>
      <c r="B22" s="343">
        <v>1990</v>
      </c>
      <c r="C22" s="319">
        <v>17.399999999999999</v>
      </c>
      <c r="D22" s="319"/>
      <c r="E22" s="319" t="s">
        <v>276</v>
      </c>
      <c r="F22" s="319">
        <v>19.2</v>
      </c>
      <c r="G22" s="319">
        <v>19.600000000000001</v>
      </c>
      <c r="H22" s="319">
        <v>19.900000000000002</v>
      </c>
      <c r="I22" s="319">
        <v>19.8</v>
      </c>
      <c r="J22" s="319">
        <v>19.900000000000002</v>
      </c>
      <c r="K22" s="319">
        <v>20.200000000000003</v>
      </c>
      <c r="L22" s="319">
        <v>20.399999999999999</v>
      </c>
      <c r="M22" s="224"/>
      <c r="N22" s="319">
        <f t="shared" si="5"/>
        <v>4.4300766283525252</v>
      </c>
      <c r="O22" s="319">
        <f t="shared" si="0"/>
        <v>7.2613856589147554</v>
      </c>
      <c r="P22" s="319">
        <f t="shared" si="1"/>
        <v>8.616863905325447</v>
      </c>
      <c r="Q22" s="319">
        <f t="shared" si="2"/>
        <v>8.5232843137255134</v>
      </c>
      <c r="R22" s="319">
        <f t="shared" si="3"/>
        <v>7.0119047619047787</v>
      </c>
      <c r="S22" s="319">
        <f t="shared" si="4"/>
        <v>6.2500000000000044</v>
      </c>
    </row>
    <row r="23" spans="1:19">
      <c r="A23" s="314">
        <v>1991</v>
      </c>
      <c r="B23" s="343">
        <v>1991</v>
      </c>
      <c r="C23" s="319">
        <v>17.2</v>
      </c>
      <c r="D23" s="319">
        <v>17.299999999999997</v>
      </c>
      <c r="E23" s="319" t="s">
        <v>276</v>
      </c>
      <c r="F23" s="319">
        <v>19.100000000000001</v>
      </c>
      <c r="G23" s="319">
        <v>19.400000000000002</v>
      </c>
      <c r="H23" s="319">
        <v>19.3</v>
      </c>
      <c r="I23" s="319">
        <v>19.5</v>
      </c>
      <c r="J23" s="319">
        <v>19.900000000000002</v>
      </c>
      <c r="K23" s="319">
        <v>20.100000000000001</v>
      </c>
      <c r="L23" s="319">
        <v>20.100000000000001</v>
      </c>
      <c r="M23" s="224"/>
      <c r="N23" s="319">
        <f t="shared" si="5"/>
        <v>2.7517350541823893</v>
      </c>
      <c r="O23" s="319">
        <f t="shared" si="0"/>
        <v>4.0366801945537132</v>
      </c>
      <c r="P23" s="319">
        <f t="shared" si="1"/>
        <v>4.4964582691715131</v>
      </c>
      <c r="Q23" s="319">
        <f t="shared" si="2"/>
        <v>3.5931189229618457</v>
      </c>
      <c r="R23" s="319">
        <f t="shared" si="3"/>
        <v>2.8707571033590078</v>
      </c>
      <c r="S23" s="319">
        <f>(C22*L23/F23-C28)/C28*100</f>
        <v>0.60986134284563065</v>
      </c>
    </row>
    <row r="24" spans="1:19">
      <c r="A24" s="314">
        <v>1992</v>
      </c>
      <c r="B24" s="343">
        <v>1992</v>
      </c>
      <c r="C24" s="319">
        <v>16.900000000000002</v>
      </c>
      <c r="D24" s="319">
        <v>17</v>
      </c>
      <c r="E24" s="319" t="s">
        <v>255</v>
      </c>
      <c r="F24" s="319">
        <v>18.7</v>
      </c>
      <c r="G24" s="319">
        <v>18.600000000000001</v>
      </c>
      <c r="H24" s="319">
        <v>18.899999999999999</v>
      </c>
      <c r="I24" s="319">
        <v>19.5</v>
      </c>
      <c r="J24" s="319">
        <v>19.8</v>
      </c>
      <c r="K24" s="319">
        <v>19.8</v>
      </c>
      <c r="L24" s="319">
        <v>19.8</v>
      </c>
      <c r="M24" s="224"/>
      <c r="N24" s="319">
        <f t="shared" ref="N24:N48" si="6">(D23*G24/F24-D24)/D24*100</f>
        <v>1.2205095942120139</v>
      </c>
      <c r="O24" s="319">
        <f t="shared" ref="O24:O47" si="7">(D23*H24/F24-D25)/D25*100</f>
        <v>2.8530984586347663</v>
      </c>
      <c r="P24" s="319">
        <f t="shared" ref="P24:P46" si="8">(D23*I24/F24-D26)/D26*100</f>
        <v>3.0863254392666106</v>
      </c>
      <c r="Q24" s="319">
        <f t="shared" ref="Q24:Q45" si="9">(D23*J24/F24-D27)/D27*100</f>
        <v>2.3332237923102217</v>
      </c>
      <c r="R24" s="319">
        <f t="shared" ref="R24:R44" si="10">(D23*K24/F24-D28)/D28*100</f>
        <v>9.6432015429112408E-2</v>
      </c>
      <c r="S24" s="319">
        <f t="shared" ref="S24:S43" si="11">(D23*L24/F24-D29)/D29*100</f>
        <v>-2.0446681346335347</v>
      </c>
    </row>
    <row r="25" spans="1:19">
      <c r="A25" s="314">
        <v>1993</v>
      </c>
      <c r="B25" s="343">
        <v>1993</v>
      </c>
      <c r="C25" s="319">
        <v>17</v>
      </c>
      <c r="D25" s="319">
        <v>17</v>
      </c>
      <c r="E25" s="319" t="s">
        <v>255</v>
      </c>
      <c r="F25" s="319">
        <v>18.600000000000001</v>
      </c>
      <c r="G25" s="319">
        <v>18.5</v>
      </c>
      <c r="H25" s="319">
        <v>19.100000000000001</v>
      </c>
      <c r="I25" s="319">
        <v>19.5</v>
      </c>
      <c r="J25" s="319">
        <v>19.5</v>
      </c>
      <c r="K25" s="319">
        <v>19.600000000000001</v>
      </c>
      <c r="L25" s="319">
        <v>19.400000000000002</v>
      </c>
      <c r="M25" s="224"/>
      <c r="N25" s="319">
        <f t="shared" si="6"/>
        <v>-0.53763440860216316</v>
      </c>
      <c r="O25" s="319">
        <f t="shared" si="7"/>
        <v>-0.24577572964669717</v>
      </c>
      <c r="P25" s="319">
        <f t="shared" si="8"/>
        <v>-0.432510362227432</v>
      </c>
      <c r="Q25" s="319">
        <f t="shared" si="9"/>
        <v>-2.6088489335448766</v>
      </c>
      <c r="R25" s="319">
        <f t="shared" si="10"/>
        <v>-4.2033235581622641</v>
      </c>
      <c r="S25" s="319">
        <f t="shared" si="11"/>
        <v>-8.1285865507827815</v>
      </c>
    </row>
    <row r="26" spans="1:19">
      <c r="A26" s="314">
        <v>1994</v>
      </c>
      <c r="B26" s="343">
        <v>1994</v>
      </c>
      <c r="C26" s="319">
        <v>17.5</v>
      </c>
      <c r="D26" s="319">
        <v>17.5</v>
      </c>
      <c r="E26" s="319" t="s">
        <v>255</v>
      </c>
      <c r="F26" s="319">
        <v>18.3</v>
      </c>
      <c r="G26" s="319">
        <v>18.8</v>
      </c>
      <c r="H26" s="319">
        <v>19.100000000000001</v>
      </c>
      <c r="I26" s="319">
        <v>19.100000000000001</v>
      </c>
      <c r="J26" s="319">
        <v>19</v>
      </c>
      <c r="K26" s="319">
        <v>18.899999999999999</v>
      </c>
      <c r="L26" s="319">
        <v>18.899999999999999</v>
      </c>
      <c r="M26" s="224"/>
      <c r="N26" s="319">
        <f t="shared" si="6"/>
        <v>-0.20296643247462498</v>
      </c>
      <c r="O26" s="319">
        <f t="shared" si="7"/>
        <v>-0.87614860945749806</v>
      </c>
      <c r="P26" s="319">
        <f t="shared" si="8"/>
        <v>-3.0427901699065263</v>
      </c>
      <c r="Q26" s="319">
        <f t="shared" si="9"/>
        <v>-5.6135121708892184</v>
      </c>
      <c r="R26" s="319">
        <f t="shared" si="10"/>
        <v>-9.0291344602055759</v>
      </c>
      <c r="S26" s="319">
        <f t="shared" si="11"/>
        <v>-9.0291344602055759</v>
      </c>
    </row>
    <row r="27" spans="1:19">
      <c r="A27" s="314">
        <v>1995</v>
      </c>
      <c r="B27" s="343">
        <v>1995</v>
      </c>
      <c r="C27" s="319">
        <v>17.8</v>
      </c>
      <c r="D27" s="319">
        <v>17.899999999999999</v>
      </c>
      <c r="E27" s="319" t="s">
        <v>255</v>
      </c>
      <c r="F27" s="319">
        <v>19</v>
      </c>
      <c r="G27" s="319">
        <v>19.3</v>
      </c>
      <c r="H27" s="319">
        <v>19.2</v>
      </c>
      <c r="I27" s="319">
        <v>19.100000000000001</v>
      </c>
      <c r="J27" s="319">
        <v>18.899999999999999</v>
      </c>
      <c r="K27" s="319">
        <v>18.8</v>
      </c>
      <c r="L27" s="319">
        <v>18.7</v>
      </c>
      <c r="M27" s="224"/>
      <c r="N27" s="319">
        <f t="shared" si="6"/>
        <v>-0.6909732431637633</v>
      </c>
      <c r="O27" s="319">
        <f t="shared" si="7"/>
        <v>-3.3649698015530576</v>
      </c>
      <c r="P27" s="319">
        <f t="shared" si="8"/>
        <v>-5.9245707852519018</v>
      </c>
      <c r="Q27" s="319">
        <f t="shared" si="9"/>
        <v>-9.8036542132533384</v>
      </c>
      <c r="R27" s="319">
        <f t="shared" si="10"/>
        <v>-10.280883556040372</v>
      </c>
      <c r="S27" s="319">
        <f t="shared" si="11"/>
        <v>-13.881578947368425</v>
      </c>
    </row>
    <row r="28" spans="1:19">
      <c r="A28" s="314">
        <v>1996</v>
      </c>
      <c r="B28" s="343">
        <v>1996</v>
      </c>
      <c r="C28" s="319">
        <v>18.2</v>
      </c>
      <c r="D28" s="319">
        <v>18.3</v>
      </c>
      <c r="E28" s="319" t="s">
        <v>255</v>
      </c>
      <c r="F28" s="319">
        <v>18.8</v>
      </c>
      <c r="G28" s="319">
        <v>19.100000000000001</v>
      </c>
      <c r="H28" s="319">
        <v>18.899999999999999</v>
      </c>
      <c r="I28" s="319">
        <v>18.7</v>
      </c>
      <c r="J28" s="319">
        <v>18.600000000000001</v>
      </c>
      <c r="K28" s="319">
        <v>18.399999999999999</v>
      </c>
      <c r="L28" s="319">
        <v>17.399999999999999</v>
      </c>
      <c r="M28" s="224"/>
      <c r="N28" s="319">
        <f t="shared" si="6"/>
        <v>-0.62492733403094691</v>
      </c>
      <c r="O28" s="319">
        <f t="shared" si="7"/>
        <v>-3.7689156900671428</v>
      </c>
      <c r="P28" s="319">
        <f t="shared" si="8"/>
        <v>-7.7472164039246154</v>
      </c>
      <c r="Q28" s="319">
        <f t="shared" si="9"/>
        <v>-8.2405467974865072</v>
      </c>
      <c r="R28" s="319">
        <f t="shared" si="10"/>
        <v>-12.404255319148945</v>
      </c>
      <c r="S28" s="319">
        <f t="shared" si="11"/>
        <v>-12.34380276933471</v>
      </c>
    </row>
    <row r="29" spans="1:19">
      <c r="A29" s="314">
        <v>1997</v>
      </c>
      <c r="B29" s="343">
        <v>1997</v>
      </c>
      <c r="C29" s="319">
        <v>18.600000000000001</v>
      </c>
      <c r="D29" s="319">
        <v>18.7</v>
      </c>
      <c r="E29" s="319" t="s">
        <v>255</v>
      </c>
      <c r="F29" s="319">
        <v>19.400000000000002</v>
      </c>
      <c r="G29" s="319">
        <v>19.3</v>
      </c>
      <c r="H29" s="319">
        <v>19</v>
      </c>
      <c r="I29" s="319">
        <v>19</v>
      </c>
      <c r="J29" s="319">
        <v>18.8</v>
      </c>
      <c r="K29" s="319">
        <v>17.8</v>
      </c>
      <c r="L29" s="319">
        <v>17.8</v>
      </c>
      <c r="M29" s="224"/>
      <c r="N29" s="319">
        <f t="shared" si="6"/>
        <v>-2.6434753845305554</v>
      </c>
      <c r="O29" s="319">
        <f t="shared" si="7"/>
        <v>-7.1363709203568302</v>
      </c>
      <c r="P29" s="319">
        <f t="shared" si="8"/>
        <v>-7.1363709203568302</v>
      </c>
      <c r="Q29" s="319">
        <f t="shared" si="9"/>
        <v>-11.329896907216508</v>
      </c>
      <c r="R29" s="319">
        <f t="shared" si="10"/>
        <v>-11.160202912780232</v>
      </c>
      <c r="S29" s="319">
        <f t="shared" si="11"/>
        <v>-1.8086453246518499</v>
      </c>
    </row>
    <row r="30" spans="1:19">
      <c r="A30" s="314">
        <v>1998</v>
      </c>
      <c r="B30" s="343">
        <v>1998</v>
      </c>
      <c r="C30" s="319"/>
      <c r="D30" s="319">
        <v>19.3</v>
      </c>
      <c r="E30" s="319" t="s">
        <v>255</v>
      </c>
      <c r="F30" s="319">
        <v>19.8</v>
      </c>
      <c r="G30" s="319">
        <v>19.900000000000002</v>
      </c>
      <c r="H30" s="319">
        <v>19.8</v>
      </c>
      <c r="I30" s="319">
        <v>19.600000000000001</v>
      </c>
      <c r="J30" s="319">
        <v>18.600000000000001</v>
      </c>
      <c r="K30" s="319">
        <v>18.5</v>
      </c>
      <c r="L30" s="319">
        <v>17.5</v>
      </c>
      <c r="M30" s="224"/>
      <c r="N30" s="319">
        <f t="shared" si="6"/>
        <v>-2.6194588370754035</v>
      </c>
      <c r="O30" s="319">
        <f t="shared" si="7"/>
        <v>-3.1088082901554475</v>
      </c>
      <c r="P30" s="319">
        <f t="shared" si="8"/>
        <v>-7.4444444444444358</v>
      </c>
      <c r="Q30" s="319">
        <f t="shared" si="9"/>
        <v>-7.0546737213403823</v>
      </c>
      <c r="R30" s="319">
        <f t="shared" si="10"/>
        <v>2.1767381416504095</v>
      </c>
      <c r="S30" s="319">
        <f t="shared" si="11"/>
        <v>4.6061884669479607</v>
      </c>
    </row>
    <row r="31" spans="1:19">
      <c r="A31" s="314">
        <v>1999</v>
      </c>
      <c r="B31" s="343">
        <v>1999</v>
      </c>
      <c r="C31" s="319"/>
      <c r="D31" s="319">
        <v>19.3</v>
      </c>
      <c r="E31" s="319" t="s">
        <v>255</v>
      </c>
      <c r="F31" s="319">
        <v>20.5</v>
      </c>
      <c r="G31" s="319">
        <v>20.7</v>
      </c>
      <c r="H31" s="319">
        <v>20.599999999999998</v>
      </c>
      <c r="I31" s="319">
        <v>19.5</v>
      </c>
      <c r="J31" s="319">
        <v>19.5</v>
      </c>
      <c r="K31" s="319">
        <v>18.399999999999999</v>
      </c>
      <c r="L31" s="319">
        <v>17.7</v>
      </c>
      <c r="M31" s="224"/>
      <c r="N31" s="319">
        <f t="shared" si="6"/>
        <v>0.97560975609755718</v>
      </c>
      <c r="O31" s="319">
        <f t="shared" si="7"/>
        <v>-3.0292682926829251</v>
      </c>
      <c r="P31" s="319">
        <f t="shared" si="8"/>
        <v>-2.8648857917150488</v>
      </c>
      <c r="Q31" s="319">
        <f t="shared" si="9"/>
        <v>7.359863072314929</v>
      </c>
      <c r="R31" s="319">
        <f t="shared" si="10"/>
        <v>9.6387774004322342</v>
      </c>
      <c r="S31" s="319">
        <f t="shared" si="11"/>
        <v>6.8198874296435301</v>
      </c>
    </row>
    <row r="32" spans="1:19">
      <c r="A32" s="314">
        <v>2000</v>
      </c>
      <c r="B32" s="343">
        <v>2000</v>
      </c>
      <c r="C32" s="319"/>
      <c r="D32" s="319">
        <v>20</v>
      </c>
      <c r="E32" s="319" t="s">
        <v>255</v>
      </c>
      <c r="F32" s="319">
        <v>20</v>
      </c>
      <c r="G32" s="319">
        <v>20.3</v>
      </c>
      <c r="H32" s="319">
        <v>19.400000000000002</v>
      </c>
      <c r="I32" s="319">
        <v>19.2</v>
      </c>
      <c r="J32" s="319">
        <v>18.2</v>
      </c>
      <c r="K32" s="319">
        <v>17.5</v>
      </c>
      <c r="L32" s="319">
        <v>18</v>
      </c>
      <c r="M32" s="224"/>
      <c r="N32" s="319">
        <f t="shared" si="6"/>
        <v>-2.0524999999999949</v>
      </c>
      <c r="O32" s="319">
        <f t="shared" si="7"/>
        <v>-0.94708994708992045</v>
      </c>
      <c r="P32" s="319">
        <f t="shared" si="8"/>
        <v>8.3508771929824395</v>
      </c>
      <c r="Q32" s="319">
        <f t="shared" si="9"/>
        <v>11.158227848101253</v>
      </c>
      <c r="R32" s="319">
        <f t="shared" si="10"/>
        <v>8.253205128205126</v>
      </c>
      <c r="S32" s="319">
        <f t="shared" si="11"/>
        <v>3.3928571428571446</v>
      </c>
    </row>
    <row r="33" spans="1:19">
      <c r="A33" s="314">
        <v>2001</v>
      </c>
      <c r="B33" s="343">
        <v>2001</v>
      </c>
      <c r="C33" s="319"/>
      <c r="D33" s="319">
        <v>18.899999999999999</v>
      </c>
      <c r="E33" s="319" t="s">
        <v>255</v>
      </c>
      <c r="F33" s="319">
        <v>20.599999999999998</v>
      </c>
      <c r="G33" s="319">
        <v>20</v>
      </c>
      <c r="H33" s="319">
        <v>19.900000000000002</v>
      </c>
      <c r="I33" s="319">
        <v>18.899999999999999</v>
      </c>
      <c r="J33" s="319">
        <v>18.099999999999998</v>
      </c>
      <c r="K33" s="319">
        <v>18.600000000000001</v>
      </c>
      <c r="L33" s="319">
        <v>18.8</v>
      </c>
      <c r="M33" s="224"/>
      <c r="N33" s="319">
        <f t="shared" si="6"/>
        <v>2.7379668156367369</v>
      </c>
      <c r="O33" s="319">
        <f t="shared" si="7"/>
        <v>12.984727190143671</v>
      </c>
      <c r="P33" s="319">
        <f t="shared" si="8"/>
        <v>16.136168120929096</v>
      </c>
      <c r="Q33" s="319">
        <f t="shared" si="9"/>
        <v>12.646253422952444</v>
      </c>
      <c r="R33" s="319">
        <f t="shared" si="10"/>
        <v>7.4895977808599179</v>
      </c>
      <c r="S33" s="319">
        <f t="shared" si="11"/>
        <v>3.7069726390115005</v>
      </c>
    </row>
    <row r="34" spans="1:19">
      <c r="A34" s="314">
        <v>2002</v>
      </c>
      <c r="B34" s="343">
        <v>2002</v>
      </c>
      <c r="C34" s="319"/>
      <c r="D34" s="319">
        <v>17.100000000000001</v>
      </c>
      <c r="E34" s="319" t="s">
        <v>255</v>
      </c>
      <c r="F34" s="319">
        <v>19.600000000000001</v>
      </c>
      <c r="G34" s="319">
        <v>18.8</v>
      </c>
      <c r="H34" s="319">
        <v>18.2</v>
      </c>
      <c r="I34" s="319">
        <v>17.7</v>
      </c>
      <c r="J34" s="319">
        <v>18.399999999999999</v>
      </c>
      <c r="K34" s="319">
        <v>18.600000000000001</v>
      </c>
      <c r="L34" s="319">
        <v>18.5</v>
      </c>
      <c r="M34" s="224"/>
      <c r="N34" s="319">
        <f t="shared" si="6"/>
        <v>6.0150375939849408</v>
      </c>
      <c r="O34" s="319">
        <f t="shared" si="7"/>
        <v>11.075949367088585</v>
      </c>
      <c r="P34" s="319">
        <f t="shared" si="8"/>
        <v>9.4093406593406392</v>
      </c>
      <c r="Q34" s="319">
        <f t="shared" si="9"/>
        <v>5.6122448979591422</v>
      </c>
      <c r="R34" s="319">
        <f t="shared" si="10"/>
        <v>1.9074675324675512</v>
      </c>
      <c r="S34" s="319">
        <f t="shared" si="11"/>
        <v>-0.892857142857157</v>
      </c>
    </row>
    <row r="35" spans="1:19">
      <c r="A35" s="314">
        <v>2003</v>
      </c>
      <c r="B35" s="343">
        <v>2003</v>
      </c>
      <c r="C35" s="319"/>
      <c r="D35" s="319">
        <v>15.8</v>
      </c>
      <c r="E35" s="319" t="s">
        <v>255</v>
      </c>
      <c r="F35" s="319">
        <v>17.899999999999999</v>
      </c>
      <c r="G35" s="319">
        <v>17.399999999999999</v>
      </c>
      <c r="H35" s="319">
        <v>17</v>
      </c>
      <c r="I35" s="319">
        <v>17.8</v>
      </c>
      <c r="J35" s="319">
        <v>18.2</v>
      </c>
      <c r="K35" s="319">
        <v>18.2</v>
      </c>
      <c r="L35" s="319">
        <v>17.299999999999997</v>
      </c>
      <c r="M35" s="224"/>
      <c r="N35" s="319">
        <f t="shared" si="6"/>
        <v>5.2047238526271178</v>
      </c>
      <c r="O35" s="319">
        <f t="shared" si="7"/>
        <v>4.1039965620971479</v>
      </c>
      <c r="P35" s="319">
        <f t="shared" si="8"/>
        <v>1.2170790103751126</v>
      </c>
      <c r="Q35" s="319">
        <f t="shared" si="9"/>
        <v>-1.2125444388013864</v>
      </c>
      <c r="R35" s="319">
        <f t="shared" si="10"/>
        <v>-3.4078212290502563</v>
      </c>
      <c r="S35" s="319">
        <f t="shared" si="11"/>
        <v>-3.351955307262581</v>
      </c>
    </row>
    <row r="36" spans="1:19">
      <c r="A36" s="314">
        <v>2004</v>
      </c>
      <c r="B36" s="343">
        <v>2004</v>
      </c>
      <c r="C36" s="319"/>
      <c r="D36" s="319">
        <v>15.6</v>
      </c>
      <c r="E36" s="319" t="s">
        <v>255</v>
      </c>
      <c r="F36" s="319">
        <v>16.5</v>
      </c>
      <c r="G36" s="319">
        <v>15.9</v>
      </c>
      <c r="H36" s="319">
        <v>16.7</v>
      </c>
      <c r="I36" s="319">
        <v>17.299999999999997</v>
      </c>
      <c r="J36" s="319">
        <v>17.399999999999999</v>
      </c>
      <c r="K36" s="319">
        <v>16.5</v>
      </c>
      <c r="L36" s="319">
        <v>16.8</v>
      </c>
      <c r="M36" s="224"/>
      <c r="N36" s="319">
        <f t="shared" si="6"/>
        <v>-2.4009324009323922</v>
      </c>
      <c r="O36" s="319">
        <f t="shared" si="7"/>
        <v>-4.8124098124098129</v>
      </c>
      <c r="P36" s="319">
        <f t="shared" si="8"/>
        <v>-5.8746556473829274</v>
      </c>
      <c r="Q36" s="319">
        <f t="shared" si="9"/>
        <v>-7.4343434343434227</v>
      </c>
      <c r="R36" s="319">
        <f t="shared" si="10"/>
        <v>-7.6023391812865633</v>
      </c>
      <c r="S36" s="319">
        <f t="shared" si="11"/>
        <v>10.18679950186799</v>
      </c>
    </row>
    <row r="37" spans="1:19">
      <c r="A37" s="314">
        <v>2005</v>
      </c>
      <c r="B37" s="343">
        <v>2005</v>
      </c>
      <c r="C37" s="319"/>
      <c r="D37" s="319">
        <v>16.8</v>
      </c>
      <c r="E37" s="319" t="s">
        <v>255</v>
      </c>
      <c r="F37" s="319">
        <v>16.3</v>
      </c>
      <c r="G37" s="319">
        <v>16.8</v>
      </c>
      <c r="H37" s="319">
        <v>17.100000000000001</v>
      </c>
      <c r="I37" s="319">
        <v>16.900000000000002</v>
      </c>
      <c r="J37" s="319">
        <v>16.100000000000001</v>
      </c>
      <c r="K37" s="319">
        <v>16.400000000000002</v>
      </c>
      <c r="L37" s="319">
        <v>16.3</v>
      </c>
      <c r="M37" s="224"/>
      <c r="N37" s="319">
        <f t="shared" si="6"/>
        <v>-4.2944785276073683</v>
      </c>
      <c r="O37" s="319">
        <f t="shared" si="7"/>
        <v>-7.0133853876185217</v>
      </c>
      <c r="P37" s="319">
        <f t="shared" si="8"/>
        <v>-10.143149284253559</v>
      </c>
      <c r="Q37" s="319">
        <f t="shared" si="9"/>
        <v>-9.8912926487999169</v>
      </c>
      <c r="R37" s="319">
        <f t="shared" si="10"/>
        <v>7.5048323388520188</v>
      </c>
      <c r="S37" s="319">
        <f t="shared" si="11"/>
        <v>6.8493150684931505</v>
      </c>
    </row>
    <row r="38" spans="1:19">
      <c r="A38" s="314">
        <v>2006</v>
      </c>
      <c r="B38" s="343">
        <v>2006</v>
      </c>
      <c r="C38" s="319"/>
      <c r="D38" s="319">
        <v>17.599999999999998</v>
      </c>
      <c r="E38" s="319" t="s">
        <v>255</v>
      </c>
      <c r="F38" s="319">
        <v>17.5</v>
      </c>
      <c r="G38" s="319">
        <v>17.599999999999998</v>
      </c>
      <c r="H38" s="319">
        <v>17.5</v>
      </c>
      <c r="I38" s="319">
        <v>16.5</v>
      </c>
      <c r="J38" s="319">
        <v>16.7</v>
      </c>
      <c r="K38" s="319">
        <v>16.600000000000001</v>
      </c>
      <c r="L38" s="319">
        <v>16.3</v>
      </c>
      <c r="M38" s="224"/>
      <c r="N38" s="319">
        <f t="shared" si="6"/>
        <v>-4.0000000000000044</v>
      </c>
      <c r="O38" s="319">
        <f t="shared" si="7"/>
        <v>-6.6666666666666625</v>
      </c>
      <c r="P38" s="319">
        <f t="shared" si="8"/>
        <v>-7.3684210526315876</v>
      </c>
      <c r="Q38" s="319">
        <f t="shared" si="9"/>
        <v>9.8082191780821955</v>
      </c>
      <c r="R38" s="319">
        <f t="shared" si="10"/>
        <v>9.150684931506877</v>
      </c>
      <c r="S38" s="319">
        <f t="shared" si="11"/>
        <v>4.3200000000000101</v>
      </c>
    </row>
    <row r="39" spans="1:19">
      <c r="A39" s="314">
        <v>2007</v>
      </c>
      <c r="B39" s="343">
        <v>2007</v>
      </c>
      <c r="C39" s="319"/>
      <c r="D39" s="319">
        <v>18</v>
      </c>
      <c r="E39" s="319" t="s">
        <v>255</v>
      </c>
      <c r="F39" s="319">
        <v>18.399999999999999</v>
      </c>
      <c r="G39" s="319">
        <v>18.600000000000001</v>
      </c>
      <c r="H39" s="319">
        <v>17.7</v>
      </c>
      <c r="I39" s="319">
        <v>17.599999999999998</v>
      </c>
      <c r="J39" s="319">
        <v>17.100000000000001</v>
      </c>
      <c r="K39" s="319">
        <v>16.8</v>
      </c>
      <c r="L39" s="319">
        <v>17.5</v>
      </c>
      <c r="M39" s="224"/>
      <c r="N39" s="319">
        <f t="shared" si="6"/>
        <v>-1.1594202898550656</v>
      </c>
      <c r="O39" s="319">
        <f t="shared" si="7"/>
        <v>-0.99160945842870707</v>
      </c>
      <c r="P39" s="319">
        <f t="shared" si="8"/>
        <v>15.306730196545557</v>
      </c>
      <c r="Q39" s="319">
        <f t="shared" si="9"/>
        <v>12.030970815961892</v>
      </c>
      <c r="R39" s="319">
        <f t="shared" si="10"/>
        <v>7.1304347826086927</v>
      </c>
      <c r="S39" s="319">
        <f t="shared" si="11"/>
        <v>9.4060812730889349</v>
      </c>
    </row>
    <row r="40" spans="1:19">
      <c r="A40" s="314">
        <v>2008</v>
      </c>
      <c r="B40" s="343">
        <v>2008</v>
      </c>
      <c r="C40" s="319"/>
      <c r="D40" s="319">
        <v>17.100000000000001</v>
      </c>
      <c r="E40" s="319" t="s">
        <v>255</v>
      </c>
      <c r="F40" s="319">
        <v>18.8</v>
      </c>
      <c r="G40" s="319">
        <v>17.899999999999999</v>
      </c>
      <c r="H40" s="319">
        <v>17.7</v>
      </c>
      <c r="I40" s="319">
        <v>17.299999999999997</v>
      </c>
      <c r="J40" s="319">
        <v>16.900000000000002</v>
      </c>
      <c r="K40" s="319">
        <v>17.599999999999998</v>
      </c>
      <c r="L40" s="319">
        <v>18.099999999999998</v>
      </c>
      <c r="M40" s="224"/>
      <c r="N40" s="319">
        <f t="shared" si="6"/>
        <v>0.22396416573346284</v>
      </c>
      <c r="O40" s="319">
        <f t="shared" si="7"/>
        <v>16.074030894782844</v>
      </c>
      <c r="P40" s="319">
        <f t="shared" si="8"/>
        <v>13.450888953657822</v>
      </c>
      <c r="Q40" s="319">
        <f t="shared" si="9"/>
        <v>7.872340425531922</v>
      </c>
      <c r="R40" s="319">
        <f t="shared" si="10"/>
        <v>10.137672090112639</v>
      </c>
      <c r="S40" s="319">
        <f t="shared" si="11"/>
        <v>3.7711810421709533</v>
      </c>
    </row>
    <row r="41" spans="1:19">
      <c r="A41" s="314">
        <v>2009</v>
      </c>
      <c r="B41" s="343">
        <v>2009</v>
      </c>
      <c r="C41" s="319"/>
      <c r="D41" s="319">
        <v>14.6</v>
      </c>
      <c r="E41" s="319" t="s">
        <v>255</v>
      </c>
      <c r="F41" s="319">
        <v>17.7</v>
      </c>
      <c r="G41" s="319">
        <v>16.100000000000001</v>
      </c>
      <c r="H41" s="319">
        <v>16</v>
      </c>
      <c r="I41" s="319">
        <v>16</v>
      </c>
      <c r="J41" s="319">
        <v>16.900000000000002</v>
      </c>
      <c r="K41" s="319">
        <v>17.7</v>
      </c>
      <c r="L41" s="319">
        <v>18.600000000000001</v>
      </c>
      <c r="M41" s="224"/>
      <c r="N41" s="319">
        <f t="shared" si="6"/>
        <v>6.5358718365451924</v>
      </c>
      <c r="O41" s="319">
        <f t="shared" si="7"/>
        <v>5.8741583468771887</v>
      </c>
      <c r="P41" s="319">
        <f t="shared" si="8"/>
        <v>3.0508474576271283</v>
      </c>
      <c r="Q41" s="319">
        <f t="shared" si="9"/>
        <v>6.7131937520771459</v>
      </c>
      <c r="R41" s="319">
        <f t="shared" si="10"/>
        <v>2.3952095808383365</v>
      </c>
      <c r="S41" s="319">
        <f t="shared" si="11"/>
        <v>3.2729398012858382</v>
      </c>
    </row>
    <row r="42" spans="1:19">
      <c r="A42" s="314">
        <v>2010</v>
      </c>
      <c r="B42" s="343">
        <v>2010</v>
      </c>
      <c r="C42" s="319"/>
      <c r="D42" s="319">
        <v>14.6</v>
      </c>
      <c r="E42" s="319" t="s">
        <v>255</v>
      </c>
      <c r="F42" s="319">
        <v>14.799999999999999</v>
      </c>
      <c r="G42" s="319">
        <v>14.799999999999999</v>
      </c>
      <c r="H42" s="319">
        <v>15.1</v>
      </c>
      <c r="I42" s="319">
        <v>16.2</v>
      </c>
      <c r="J42" s="319">
        <v>17.2</v>
      </c>
      <c r="K42" s="319">
        <v>18.3</v>
      </c>
      <c r="L42" s="319">
        <v>18.399999999999999</v>
      </c>
      <c r="M42" s="224"/>
      <c r="N42" s="319">
        <f t="shared" si="6"/>
        <v>0</v>
      </c>
      <c r="O42" s="319">
        <f t="shared" si="7"/>
        <v>-0.69369369369370071</v>
      </c>
      <c r="P42" s="319">
        <f t="shared" si="8"/>
        <v>4.4515103338632827</v>
      </c>
      <c r="Q42" s="319">
        <f t="shared" si="9"/>
        <v>1.6022010033986092</v>
      </c>
      <c r="R42" s="319">
        <f t="shared" si="10"/>
        <v>3.7511649580615209</v>
      </c>
      <c r="S42" s="319">
        <f t="shared" si="11"/>
        <v>1.4041974935829777</v>
      </c>
    </row>
    <row r="43" spans="1:19">
      <c r="A43" s="314">
        <v>2011</v>
      </c>
      <c r="B43" s="343">
        <v>2011</v>
      </c>
      <c r="C43" s="319"/>
      <c r="D43" s="319">
        <v>15</v>
      </c>
      <c r="E43" s="319" t="s">
        <v>255</v>
      </c>
      <c r="F43" s="319">
        <v>14.899999999999999</v>
      </c>
      <c r="G43" s="319">
        <v>14.799999999999999</v>
      </c>
      <c r="H43" s="319">
        <v>15.7</v>
      </c>
      <c r="I43" s="319">
        <v>16.900000000000002</v>
      </c>
      <c r="J43" s="319">
        <v>18</v>
      </c>
      <c r="K43" s="319">
        <v>18.2</v>
      </c>
      <c r="L43" s="319">
        <v>18</v>
      </c>
      <c r="M43" s="224"/>
      <c r="N43" s="319">
        <f t="shared" si="6"/>
        <v>-3.319910514541379</v>
      </c>
      <c r="O43" s="319">
        <f t="shared" si="7"/>
        <v>0.54831776110892327</v>
      </c>
      <c r="P43" s="319">
        <f t="shared" si="8"/>
        <v>-0.8399308765020097</v>
      </c>
      <c r="Q43" s="319">
        <f t="shared" si="9"/>
        <v>1.3654246702152559</v>
      </c>
      <c r="R43" s="319">
        <f t="shared" si="10"/>
        <v>-0.37118968167671779</v>
      </c>
      <c r="S43" s="319">
        <f t="shared" si="11"/>
        <v>0.21354484441735913</v>
      </c>
    </row>
    <row r="44" spans="1:19">
      <c r="A44" s="314">
        <v>2012</v>
      </c>
      <c r="B44" s="343">
        <v>2012</v>
      </c>
      <c r="C44" s="319"/>
      <c r="D44" s="319">
        <v>15.299999999999999</v>
      </c>
      <c r="E44" s="319" t="s">
        <v>255</v>
      </c>
      <c r="F44" s="319">
        <v>15.4</v>
      </c>
      <c r="G44" s="319">
        <v>15.8</v>
      </c>
      <c r="H44" s="319">
        <v>16.900000000000002</v>
      </c>
      <c r="I44" s="319">
        <v>18</v>
      </c>
      <c r="J44" s="319">
        <v>18.3</v>
      </c>
      <c r="K44" s="319">
        <v>18.2</v>
      </c>
      <c r="L44" s="319">
        <v>18.399999999999999</v>
      </c>
      <c r="M44" s="224"/>
      <c r="N44" s="319">
        <f t="shared" si="6"/>
        <v>0.58568882098294495</v>
      </c>
      <c r="O44" s="319">
        <f t="shared" si="7"/>
        <v>-1.4309044249163883</v>
      </c>
      <c r="P44" s="319">
        <f t="shared" si="8"/>
        <v>0.76130765785938681</v>
      </c>
      <c r="Q44" s="319">
        <f t="shared" si="9"/>
        <v>-0.42080824203727818</v>
      </c>
      <c r="R44" s="319">
        <f t="shared" si="10"/>
        <v>0.72314049586777707</v>
      </c>
      <c r="S44" s="319">
        <f>(D43*L44/F44-D49)/D49*100</f>
        <v>4.1981274539414075</v>
      </c>
    </row>
    <row r="45" spans="1:19">
      <c r="A45" s="314">
        <v>2013</v>
      </c>
      <c r="B45" s="343">
        <v>2013</v>
      </c>
      <c r="C45" s="319"/>
      <c r="D45" s="319">
        <v>16.7</v>
      </c>
      <c r="E45" s="319" t="s">
        <v>255</v>
      </c>
      <c r="F45" s="319">
        <v>15.8</v>
      </c>
      <c r="G45" s="319">
        <v>16.900000000000002</v>
      </c>
      <c r="H45" s="319">
        <v>18</v>
      </c>
      <c r="I45" s="319">
        <v>18.7</v>
      </c>
      <c r="J45" s="319">
        <v>18.5</v>
      </c>
      <c r="K45" s="319">
        <v>18.5</v>
      </c>
      <c r="L45" s="319">
        <v>17.8</v>
      </c>
      <c r="M45" s="224"/>
      <c r="N45" s="319">
        <f t="shared" si="6"/>
        <v>-2.0048510573789211</v>
      </c>
      <c r="O45" s="319">
        <f t="shared" si="7"/>
        <v>0.17459624618070807</v>
      </c>
      <c r="P45" s="319">
        <f t="shared" si="8"/>
        <v>1.1632840676048208</v>
      </c>
      <c r="Q45" s="319">
        <f t="shared" si="9"/>
        <v>1.7872554660529214</v>
      </c>
      <c r="R45" s="319">
        <f>(D44*K45/F45-D49)/D49*100</f>
        <v>4.1544009420076318</v>
      </c>
      <c r="S45" s="319">
        <f>(D44*L45/F45-D50)/D50*100</f>
        <v>5.746680127358843</v>
      </c>
    </row>
    <row r="46" spans="1:19">
      <c r="A46" s="314">
        <v>2014</v>
      </c>
      <c r="B46" s="343">
        <v>2014</v>
      </c>
      <c r="C46" s="319"/>
      <c r="D46" s="319">
        <v>17.399999999999999</v>
      </c>
      <c r="E46" s="319" t="s">
        <v>255</v>
      </c>
      <c r="F46" s="319">
        <v>16.7</v>
      </c>
      <c r="G46" s="319">
        <v>17.5</v>
      </c>
      <c r="H46" s="319">
        <v>17.8</v>
      </c>
      <c r="I46" s="319">
        <v>17.7</v>
      </c>
      <c r="J46" s="319">
        <v>17.7</v>
      </c>
      <c r="K46" s="319">
        <v>17</v>
      </c>
      <c r="L46" s="319">
        <v>16.5</v>
      </c>
      <c r="M46" s="1"/>
      <c r="N46" s="319">
        <f t="shared" si="6"/>
        <v>0.5747126436781691</v>
      </c>
      <c r="O46" s="319">
        <f t="shared" si="7"/>
        <v>-0.55865921787708306</v>
      </c>
      <c r="P46" s="319">
        <f t="shared" si="8"/>
        <v>0.56818181818182634</v>
      </c>
      <c r="Q46" s="319">
        <f>(D45*J46/F46-D49)/D49*100</f>
        <v>2.9069767441860463</v>
      </c>
      <c r="R46" s="319">
        <f>(D45*K46/F46-D50)/D50*100</f>
        <v>4.2944785276073576</v>
      </c>
      <c r="S46" s="319">
        <f>(D45*L46/F46-D51)/D51*100</f>
        <v>1.2269938650306704</v>
      </c>
    </row>
    <row r="47" spans="1:19">
      <c r="A47" s="314">
        <v>2015</v>
      </c>
      <c r="B47" s="343">
        <v>2015</v>
      </c>
      <c r="C47" s="319"/>
      <c r="D47" s="319">
        <v>17.899999999999999</v>
      </c>
      <c r="E47" s="319" t="s">
        <v>255</v>
      </c>
      <c r="F47" s="319">
        <v>17.5</v>
      </c>
      <c r="G47" s="319">
        <v>17.7</v>
      </c>
      <c r="H47" s="319">
        <v>17.7</v>
      </c>
      <c r="I47" s="319">
        <v>17.8</v>
      </c>
      <c r="J47" s="319">
        <v>17</v>
      </c>
      <c r="K47" s="319">
        <v>16.5</v>
      </c>
      <c r="L47" s="319">
        <v>14.299999999999999</v>
      </c>
      <c r="M47" s="1"/>
      <c r="N47" s="319">
        <f t="shared" si="6"/>
        <v>-1.682362330407021</v>
      </c>
      <c r="O47" s="319">
        <f t="shared" si="7"/>
        <v>-6.4935064935000113E-3</v>
      </c>
      <c r="P47" s="319">
        <f>(D46*I47/F47-D49)/D49*100</f>
        <v>2.8970099667774085</v>
      </c>
      <c r="Q47" s="319">
        <f>(D46*J47/F47-D50)/D50*100</f>
        <v>3.6985100788781575</v>
      </c>
      <c r="R47" s="319">
        <f>(D46*K47/F47-D51)/D51*100</f>
        <v>0.64855390008761615</v>
      </c>
      <c r="S47" s="319">
        <f>(D46*L47/F47-D52)/D52*100</f>
        <v>-12.771253286590722</v>
      </c>
    </row>
    <row r="48" spans="1:19">
      <c r="A48" s="314">
        <v>2016</v>
      </c>
      <c r="B48" s="343">
        <v>2016</v>
      </c>
      <c r="C48" s="319"/>
      <c r="D48" s="319">
        <v>17.599999999999998</v>
      </c>
      <c r="E48" s="319" t="s">
        <v>255</v>
      </c>
      <c r="F48" s="319">
        <v>18.2</v>
      </c>
      <c r="G48" s="319">
        <v>18.3</v>
      </c>
      <c r="H48" s="319">
        <v>18.2</v>
      </c>
      <c r="I48" s="319">
        <v>17.2</v>
      </c>
      <c r="J48" s="319">
        <v>16.600000000000001</v>
      </c>
      <c r="K48" s="319">
        <v>14.2</v>
      </c>
      <c r="L48" s="319">
        <v>15.2</v>
      </c>
      <c r="M48" s="1"/>
      <c r="N48" s="319">
        <f t="shared" si="6"/>
        <v>2.2633616383616455</v>
      </c>
      <c r="O48" s="319">
        <f>(D47*H48/F48-D49)/D49*100</f>
        <v>4.0697674418604617</v>
      </c>
      <c r="P48" s="319">
        <f>(D47*I48/F48-D50)/D50*100</f>
        <v>3.7821074630890337</v>
      </c>
      <c r="Q48" s="319">
        <f>(D47*J48/F48-D51)/D51*100</f>
        <v>0.16180138879525324</v>
      </c>
      <c r="R48" s="319">
        <f>(D47*K48/F48-D52)/D52*100</f>
        <v>-14.319422908379966</v>
      </c>
      <c r="S48" s="319">
        <f>(D47*L48/F48-D53)/D53*100</f>
        <v>-17.406350555521815</v>
      </c>
    </row>
    <row r="49" spans="1:19">
      <c r="A49" s="314">
        <v>2017</v>
      </c>
      <c r="B49" s="343">
        <v>2017</v>
      </c>
      <c r="C49" s="319"/>
      <c r="D49" s="319">
        <v>17.2</v>
      </c>
      <c r="E49" s="319" t="s">
        <v>255</v>
      </c>
      <c r="F49" s="319">
        <v>17.8</v>
      </c>
      <c r="G49" s="319">
        <v>17.8</v>
      </c>
      <c r="H49" s="319">
        <v>17.299999999999997</v>
      </c>
      <c r="I49" s="319">
        <v>16.7</v>
      </c>
      <c r="J49" s="319">
        <v>14.2</v>
      </c>
      <c r="K49" s="319">
        <v>15.2</v>
      </c>
      <c r="L49" s="319"/>
      <c r="M49" s="1"/>
      <c r="N49" s="319">
        <f>(D48*G49/F49-D49)/D49*100</f>
        <v>2.3255813953488293</v>
      </c>
      <c r="O49" s="319">
        <f>(D48*H49/F49-D50)/D50*100</f>
        <v>4.942441579926891</v>
      </c>
      <c r="P49" s="319">
        <f>(D48*I49/F49-D51)/D51*100</f>
        <v>1.3028193285999559</v>
      </c>
      <c r="Q49" s="319">
        <f>(D48*J49/F49-D52)/D52*100</f>
        <v>-13.862273385262306</v>
      </c>
      <c r="R49" s="319">
        <f>(D48*K49/F49-D53)/D53*100</f>
        <v>-16.965671363833881</v>
      </c>
      <c r="S49" s="319"/>
    </row>
    <row r="50" spans="1:19">
      <c r="A50" s="314">
        <v>2018</v>
      </c>
      <c r="B50" s="343">
        <v>2018</v>
      </c>
      <c r="C50" s="319"/>
      <c r="D50" s="319">
        <v>16.3</v>
      </c>
      <c r="E50" s="319" t="s">
        <v>255</v>
      </c>
      <c r="F50" s="319">
        <v>17.299999999999997</v>
      </c>
      <c r="G50" s="319">
        <v>16.600000000000001</v>
      </c>
      <c r="H50" s="319">
        <v>16.5</v>
      </c>
      <c r="I50" s="319">
        <v>14.099999999999998</v>
      </c>
      <c r="J50" s="319">
        <v>14.899999999999999</v>
      </c>
      <c r="K50" s="319"/>
      <c r="L50" s="319"/>
      <c r="M50" s="1"/>
      <c r="N50" s="319">
        <f>(D49*G50/F50-D50)/D50*100</f>
        <v>1.2518174403347864</v>
      </c>
      <c r="O50" s="319">
        <f>(D49*H50/F50-D51)/D51*100</f>
        <v>0.64186673286288842</v>
      </c>
      <c r="P50" s="319">
        <f>(D49*I50/F50-D52)/D52*100</f>
        <v>-13.996950246462649</v>
      </c>
      <c r="Q50" s="319">
        <f>(D49*J50/F50-D53)/D53*100</f>
        <v>-18.155398716188149</v>
      </c>
      <c r="R50" s="319"/>
      <c r="S50" s="319"/>
    </row>
    <row r="51" spans="1:19">
      <c r="A51" s="314">
        <v>2019</v>
      </c>
      <c r="B51" s="343">
        <v>2019</v>
      </c>
      <c r="C51" s="319"/>
      <c r="D51" s="319">
        <v>16.3</v>
      </c>
      <c r="E51" s="319" t="s">
        <v>255</v>
      </c>
      <c r="F51" s="319">
        <v>16.5</v>
      </c>
      <c r="G51" s="319">
        <v>16.5</v>
      </c>
      <c r="H51" s="319">
        <v>14.099999999999998</v>
      </c>
      <c r="I51" s="319">
        <v>15</v>
      </c>
      <c r="J51" s="319"/>
      <c r="K51" s="319"/>
      <c r="L51" s="319"/>
      <c r="M51" s="1"/>
      <c r="N51" s="319">
        <f>(D50*G51/F51-D51)/D51*100</f>
        <v>0</v>
      </c>
      <c r="O51" s="319">
        <f>(D50*H51/F51-D52)/D52*100</f>
        <v>-14.545454545454556</v>
      </c>
      <c r="P51" s="319">
        <f>(D50*I51/F51-D53)/D53*100</f>
        <v>-18.131592164741324</v>
      </c>
      <c r="Q51" s="319"/>
      <c r="R51" s="319"/>
      <c r="S51" s="319"/>
    </row>
    <row r="52" spans="1:19">
      <c r="A52" s="348">
        <v>2020</v>
      </c>
      <c r="B52" s="344">
        <v>2020</v>
      </c>
      <c r="C52" s="353"/>
      <c r="D52" s="353">
        <v>16.3</v>
      </c>
      <c r="E52" s="353" t="s">
        <v>255</v>
      </c>
      <c r="F52" s="353">
        <v>16.3</v>
      </c>
      <c r="G52" s="353">
        <v>14.000000000000002</v>
      </c>
      <c r="H52" s="353">
        <v>14.899999999999999</v>
      </c>
      <c r="I52" s="353"/>
      <c r="J52" s="353"/>
      <c r="K52" s="353"/>
      <c r="L52" s="353"/>
      <c r="M52" s="11"/>
      <c r="N52" s="353">
        <f>(D51*G52/F52-D52)/D52*100</f>
        <v>-14.110429447852754</v>
      </c>
      <c r="O52" s="319">
        <f>(D51*H52/F52-D53)/D53*100</f>
        <v>-17.679558011049721</v>
      </c>
      <c r="P52" s="353"/>
      <c r="Q52" s="353"/>
      <c r="R52" s="353"/>
      <c r="S52" s="353"/>
    </row>
    <row r="53" spans="1:19">
      <c r="A53" s="349">
        <v>2021</v>
      </c>
      <c r="B53" s="346">
        <v>2021</v>
      </c>
      <c r="C53" s="328"/>
      <c r="D53" s="328">
        <v>18.099999999999998</v>
      </c>
      <c r="E53" s="328" t="s">
        <v>255</v>
      </c>
      <c r="F53" s="328">
        <v>16.3</v>
      </c>
      <c r="G53" s="328">
        <v>15.6</v>
      </c>
      <c r="H53" s="328"/>
      <c r="I53" s="328"/>
      <c r="J53" s="328"/>
      <c r="K53" s="328"/>
      <c r="L53" s="328"/>
      <c r="M53" s="10"/>
      <c r="N53" s="328">
        <f>(D52*G53/F53-D53)/D53*100</f>
        <v>-13.812154696132589</v>
      </c>
      <c r="O53" s="328"/>
      <c r="P53" s="328"/>
      <c r="Q53" s="328"/>
      <c r="R53" s="328"/>
      <c r="S53" s="328"/>
    </row>
    <row r="54" spans="1:19">
      <c r="A54" s="314"/>
      <c r="B54" s="1"/>
      <c r="C54" s="253"/>
      <c r="D54" s="253"/>
      <c r="E54" s="253"/>
      <c r="F54" s="253"/>
      <c r="G54" s="253"/>
      <c r="H54" s="253"/>
      <c r="I54" s="253"/>
      <c r="J54" s="253"/>
      <c r="K54" s="253"/>
      <c r="L54" s="253"/>
      <c r="M54" s="1"/>
      <c r="N54" s="1"/>
      <c r="O54" s="1"/>
      <c r="P54" s="1"/>
      <c r="Q54" s="1"/>
      <c r="R54" s="1"/>
      <c r="S54" s="1"/>
    </row>
    <row r="55" spans="1:19">
      <c r="A55" s="314" t="s">
        <v>290</v>
      </c>
      <c r="B55" s="330"/>
      <c r="C55" s="331"/>
      <c r="D55" s="331"/>
      <c r="E55" s="331"/>
      <c r="F55" s="331"/>
      <c r="G55" s="332"/>
      <c r="H55" s="332"/>
      <c r="I55" s="332"/>
      <c r="J55" s="332"/>
      <c r="K55" s="332"/>
      <c r="L55" s="332"/>
      <c r="M55" s="1"/>
      <c r="N55" s="60"/>
      <c r="O55" s="60"/>
      <c r="P55" s="60"/>
      <c r="Q55" s="60"/>
      <c r="R55" s="60"/>
      <c r="S55" s="60"/>
    </row>
    <row r="56" spans="1:19" s="439" customFormat="1" ht="42" customHeight="1">
      <c r="A56" s="498" t="s">
        <v>277</v>
      </c>
      <c r="B56" s="498"/>
      <c r="C56" s="498"/>
      <c r="D56" s="498"/>
      <c r="E56" s="498"/>
      <c r="F56" s="498"/>
      <c r="G56" s="498"/>
      <c r="H56" s="498"/>
      <c r="I56" s="498"/>
      <c r="J56" s="498"/>
      <c r="K56" s="498"/>
      <c r="L56" s="498"/>
      <c r="M56" s="443"/>
      <c r="N56" s="443"/>
      <c r="O56" s="443"/>
      <c r="P56" s="443"/>
      <c r="Q56" s="443"/>
      <c r="R56" s="443"/>
      <c r="S56" s="443"/>
    </row>
    <row r="57" spans="1:19" s="439" customFormat="1" ht="42" customHeight="1">
      <c r="A57" s="498" t="s">
        <v>285</v>
      </c>
      <c r="B57" s="498"/>
      <c r="C57" s="498"/>
      <c r="D57" s="498"/>
      <c r="E57" s="498"/>
      <c r="F57" s="498"/>
      <c r="G57" s="498"/>
      <c r="H57" s="498"/>
      <c r="I57" s="498"/>
      <c r="J57" s="498"/>
      <c r="K57" s="498"/>
      <c r="L57" s="498"/>
      <c r="M57" s="441"/>
      <c r="N57" s="441"/>
      <c r="O57" s="441"/>
      <c r="P57" s="441"/>
      <c r="Q57" s="441"/>
      <c r="R57" s="441"/>
      <c r="S57" s="441"/>
    </row>
    <row r="58" spans="1:19" s="439" customFormat="1" ht="28.2" customHeight="1">
      <c r="A58" s="449" t="s">
        <v>286</v>
      </c>
      <c r="B58" s="441"/>
      <c r="C58" s="445"/>
      <c r="D58" s="445"/>
      <c r="E58" s="445"/>
      <c r="F58" s="445"/>
      <c r="G58" s="445"/>
      <c r="H58" s="445"/>
      <c r="I58" s="445"/>
      <c r="J58" s="445"/>
      <c r="K58" s="445"/>
      <c r="L58" s="445"/>
      <c r="M58" s="441"/>
      <c r="N58" s="441"/>
      <c r="O58" s="441"/>
      <c r="P58" s="441"/>
      <c r="Q58" s="441"/>
      <c r="R58" s="441"/>
      <c r="S58" s="441"/>
    </row>
    <row r="59" spans="1:19" s="439" customFormat="1" ht="28.2" customHeight="1">
      <c r="A59" s="449" t="s">
        <v>280</v>
      </c>
      <c r="B59" s="445"/>
      <c r="C59" s="445"/>
      <c r="D59" s="445"/>
      <c r="E59" s="445"/>
      <c r="F59" s="441"/>
      <c r="G59" s="441"/>
      <c r="H59" s="441"/>
      <c r="I59" s="441"/>
      <c r="J59" s="441"/>
      <c r="K59" s="441"/>
      <c r="L59" s="441"/>
      <c r="M59" s="441"/>
      <c r="N59" s="441"/>
      <c r="O59" s="441"/>
      <c r="P59" s="441"/>
      <c r="Q59" s="441"/>
      <c r="R59" s="441"/>
      <c r="S59" s="441"/>
    </row>
    <row r="60" spans="1:19">
      <c r="A60" s="333"/>
      <c r="B60" s="334"/>
      <c r="C60" s="335"/>
      <c r="D60" s="335"/>
      <c r="E60" s="335"/>
      <c r="F60" s="335"/>
      <c r="G60" s="335"/>
      <c r="H60" s="335"/>
      <c r="I60" s="335"/>
      <c r="J60" s="335"/>
      <c r="K60" s="335"/>
      <c r="L60" s="335"/>
      <c r="M60" s="10"/>
      <c r="N60" s="10"/>
      <c r="O60" s="10"/>
      <c r="P60" s="10"/>
      <c r="Q60" s="10"/>
      <c r="R60" s="10"/>
      <c r="S60" s="10"/>
    </row>
    <row r="62" spans="1:19">
      <c r="A62" s="472" t="s">
        <v>101</v>
      </c>
      <c r="B62" s="472"/>
      <c r="C62" s="472"/>
      <c r="D62" s="472"/>
      <c r="E62" s="472"/>
      <c r="F62" s="472"/>
    </row>
  </sheetData>
  <mergeCells count="8">
    <mergeCell ref="N10:S11"/>
    <mergeCell ref="C11:D11"/>
    <mergeCell ref="A62:F62"/>
    <mergeCell ref="A8:A12"/>
    <mergeCell ref="B10:B12"/>
    <mergeCell ref="G10:L11"/>
    <mergeCell ref="A56:L56"/>
    <mergeCell ref="A57:L57"/>
  </mergeCells>
  <hyperlinks>
    <hyperlink ref="A62" location="Contents!A1" display="Back to Table of Contents" xr:uid="{00000000-0004-0000-0900-000000000000}"/>
    <hyperlink ref="A2" r:id="rId1" xr:uid="{AB5AB223-9902-4D91-8A5B-ED72340F069C}"/>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N62"/>
  <sheetViews>
    <sheetView zoomScaleNormal="100" workbookViewId="0">
      <pane xSplit="2" ySplit="8" topLeftCell="C9" activePane="bottomRight" state="frozen"/>
      <selection activeCell="B3" sqref="B3"/>
      <selection pane="topRight" activeCell="B3" sqref="B3"/>
      <selection pane="bottomLeft" activeCell="B3" sqref="B3"/>
      <selection pane="bottomRight"/>
    </sheetView>
  </sheetViews>
  <sheetFormatPr defaultColWidth="8.6640625" defaultRowHeight="14.4"/>
  <cols>
    <col min="1" max="1" width="23.6640625" style="134" customWidth="1"/>
    <col min="2" max="2" width="60.6640625" style="134" customWidth="1"/>
    <col min="3" max="3" width="14.33203125" style="134" customWidth="1"/>
    <col min="4" max="62" width="8.6640625" style="134"/>
    <col min="63" max="63" width="12.33203125" style="134" bestFit="1" customWidth="1"/>
    <col min="64" max="64" width="13.44140625" style="134" bestFit="1" customWidth="1"/>
    <col min="65" max="16384" width="8.6640625" style="134"/>
  </cols>
  <sheetData>
    <row r="1" spans="1:64">
      <c r="A1" s="409" t="s">
        <v>435</v>
      </c>
      <c r="B1" s="87"/>
      <c r="C1" s="87"/>
    </row>
    <row r="2" spans="1:64">
      <c r="A2" s="410" t="s">
        <v>436</v>
      </c>
    </row>
    <row r="5" spans="1:64">
      <c r="A5" s="70" t="s">
        <v>462</v>
      </c>
      <c r="B5" s="1"/>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row>
    <row r="6" spans="1:64">
      <c r="A6" s="10" t="s">
        <v>25</v>
      </c>
      <c r="B6" s="10"/>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row>
    <row r="7" spans="1:64">
      <c r="A7" s="1"/>
      <c r="B7" s="1"/>
      <c r="C7" s="9" t="s">
        <v>56</v>
      </c>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249"/>
      <c r="BA7" s="9" t="s">
        <v>159</v>
      </c>
      <c r="BB7" s="9"/>
      <c r="BC7" s="9"/>
      <c r="BD7" s="9"/>
      <c r="BE7" s="9"/>
      <c r="BF7" s="9"/>
      <c r="BG7" s="9"/>
      <c r="BH7" s="9"/>
      <c r="BI7" s="9"/>
      <c r="BJ7" s="9"/>
      <c r="BK7" s="250"/>
      <c r="BL7" s="250"/>
    </row>
    <row r="8" spans="1:64">
      <c r="A8" s="10" t="s">
        <v>160</v>
      </c>
      <c r="B8" s="10" t="s">
        <v>161</v>
      </c>
      <c r="C8" s="248">
        <v>1982</v>
      </c>
      <c r="D8" s="248">
        <v>1983</v>
      </c>
      <c r="E8" s="248">
        <v>1984</v>
      </c>
      <c r="F8" s="248">
        <v>1985</v>
      </c>
      <c r="G8" s="248">
        <v>1986</v>
      </c>
      <c r="H8" s="248">
        <v>1987</v>
      </c>
      <c r="I8" s="248">
        <v>1988</v>
      </c>
      <c r="J8" s="248">
        <v>1989</v>
      </c>
      <c r="K8" s="248">
        <v>1990</v>
      </c>
      <c r="L8" s="248">
        <v>1991</v>
      </c>
      <c r="M8" s="248">
        <v>1992</v>
      </c>
      <c r="N8" s="248">
        <v>1993</v>
      </c>
      <c r="O8" s="248">
        <v>1994</v>
      </c>
      <c r="P8" s="248">
        <v>1995</v>
      </c>
      <c r="Q8" s="248">
        <v>1996</v>
      </c>
      <c r="R8" s="248">
        <v>1997</v>
      </c>
      <c r="S8" s="248">
        <v>1998</v>
      </c>
      <c r="T8" s="248">
        <v>1999</v>
      </c>
      <c r="U8" s="248">
        <v>2000</v>
      </c>
      <c r="V8" s="248">
        <v>2001</v>
      </c>
      <c r="W8" s="248">
        <v>2002</v>
      </c>
      <c r="X8" s="248">
        <v>2003</v>
      </c>
      <c r="Y8" s="248">
        <v>2004</v>
      </c>
      <c r="Z8" s="248">
        <v>2005</v>
      </c>
      <c r="AA8" s="248">
        <v>2006</v>
      </c>
      <c r="AB8" s="248">
        <v>2007</v>
      </c>
      <c r="AC8" s="248">
        <v>2008</v>
      </c>
      <c r="AD8" s="248">
        <v>2009</v>
      </c>
      <c r="AE8" s="248">
        <v>2010</v>
      </c>
      <c r="AF8" s="248">
        <v>2011</v>
      </c>
      <c r="AG8" s="248">
        <v>2012</v>
      </c>
      <c r="AH8" s="248">
        <v>2013</v>
      </c>
      <c r="AI8" s="248">
        <v>2014</v>
      </c>
      <c r="AJ8" s="248">
        <v>2015</v>
      </c>
      <c r="AK8" s="248">
        <v>2016</v>
      </c>
      <c r="AL8" s="248">
        <v>2017</v>
      </c>
      <c r="AM8" s="248">
        <v>2018</v>
      </c>
      <c r="AN8" s="248">
        <v>2019</v>
      </c>
      <c r="AO8" s="248">
        <v>2020</v>
      </c>
      <c r="AP8" s="248">
        <v>2021</v>
      </c>
      <c r="AQ8" s="248">
        <v>2022</v>
      </c>
      <c r="AR8" s="248">
        <v>2023</v>
      </c>
      <c r="AS8" s="248">
        <v>2024</v>
      </c>
      <c r="AT8" s="248">
        <v>2025</v>
      </c>
      <c r="AU8" s="248">
        <v>2026</v>
      </c>
      <c r="AV8" s="248">
        <v>2027</v>
      </c>
      <c r="AW8" s="248">
        <v>2028</v>
      </c>
      <c r="AX8" s="248">
        <v>2029</v>
      </c>
      <c r="AY8" s="248">
        <v>2030</v>
      </c>
      <c r="AZ8" s="251">
        <v>2031</v>
      </c>
      <c r="BA8" s="252" t="s">
        <v>162</v>
      </c>
      <c r="BB8" s="248" t="s">
        <v>163</v>
      </c>
      <c r="BC8" s="248" t="s">
        <v>164</v>
      </c>
      <c r="BD8" s="248" t="s">
        <v>165</v>
      </c>
      <c r="BE8" s="248" t="s">
        <v>166</v>
      </c>
      <c r="BF8" s="248" t="s">
        <v>167</v>
      </c>
      <c r="BG8" s="248" t="s">
        <v>168</v>
      </c>
      <c r="BH8" s="248" t="s">
        <v>169</v>
      </c>
      <c r="BI8" s="248" t="s">
        <v>170</v>
      </c>
      <c r="BJ8" s="248" t="s">
        <v>171</v>
      </c>
      <c r="BK8" s="252" t="s">
        <v>172</v>
      </c>
      <c r="BL8" s="252" t="s">
        <v>173</v>
      </c>
    </row>
    <row r="9" spans="1:64">
      <c r="A9" s="253" t="s">
        <v>174</v>
      </c>
      <c r="B9" s="246" t="s">
        <v>175</v>
      </c>
      <c r="C9" s="254">
        <v>-39</v>
      </c>
      <c r="D9" s="254">
        <v>-95</v>
      </c>
      <c r="E9" s="254">
        <v>-148</v>
      </c>
      <c r="F9" s="254">
        <v>-189</v>
      </c>
      <c r="G9" s="254">
        <v>-244</v>
      </c>
      <c r="H9" s="254">
        <v>-294</v>
      </c>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5"/>
      <c r="BA9" s="254">
        <v>-39</v>
      </c>
      <c r="BB9" s="254">
        <v>-95</v>
      </c>
      <c r="BC9" s="254">
        <v>-148</v>
      </c>
      <c r="BD9" s="254">
        <v>-189</v>
      </c>
      <c r="BE9" s="254">
        <v>-244</v>
      </c>
      <c r="BF9" s="254">
        <v>-294</v>
      </c>
      <c r="BG9" s="254" t="s">
        <v>176</v>
      </c>
      <c r="BH9" s="254" t="s">
        <v>176</v>
      </c>
      <c r="BI9" s="254" t="s">
        <v>176</v>
      </c>
      <c r="BJ9" s="254" t="s">
        <v>176</v>
      </c>
      <c r="BK9" s="256">
        <v>-715</v>
      </c>
      <c r="BL9" s="257" t="s">
        <v>176</v>
      </c>
    </row>
    <row r="10" spans="1:64">
      <c r="A10" s="253" t="s">
        <v>177</v>
      </c>
      <c r="B10" s="246" t="s">
        <v>178</v>
      </c>
      <c r="C10" s="254"/>
      <c r="D10" s="254">
        <v>18</v>
      </c>
      <c r="E10" s="254">
        <v>38</v>
      </c>
      <c r="F10" s="254">
        <v>42</v>
      </c>
      <c r="G10" s="254">
        <v>47</v>
      </c>
      <c r="H10" s="254">
        <v>54</v>
      </c>
      <c r="I10" s="254">
        <v>56</v>
      </c>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5"/>
      <c r="BA10" s="254">
        <v>18</v>
      </c>
      <c r="BB10" s="254">
        <v>38</v>
      </c>
      <c r="BC10" s="254">
        <v>42</v>
      </c>
      <c r="BD10" s="254">
        <v>47</v>
      </c>
      <c r="BE10" s="254">
        <v>54</v>
      </c>
      <c r="BF10" s="254">
        <v>56</v>
      </c>
      <c r="BG10" s="254" t="s">
        <v>176</v>
      </c>
      <c r="BH10" s="254" t="s">
        <v>176</v>
      </c>
      <c r="BI10" s="254" t="s">
        <v>176</v>
      </c>
      <c r="BJ10" s="254" t="s">
        <v>176</v>
      </c>
      <c r="BK10" s="256">
        <v>199</v>
      </c>
      <c r="BL10" s="257" t="s">
        <v>176</v>
      </c>
    </row>
    <row r="11" spans="1:64">
      <c r="A11" s="253" t="s">
        <v>179</v>
      </c>
      <c r="B11" s="246" t="s">
        <v>180</v>
      </c>
      <c r="C11" s="254"/>
      <c r="D11" s="254"/>
      <c r="E11" s="254">
        <v>6.1</v>
      </c>
      <c r="F11" s="254">
        <v>8.6</v>
      </c>
      <c r="G11" s="254">
        <v>8.8000000000000007</v>
      </c>
      <c r="H11" s="254">
        <v>10.7</v>
      </c>
      <c r="I11" s="254">
        <v>22.4</v>
      </c>
      <c r="J11" s="254">
        <v>29.6</v>
      </c>
      <c r="K11" s="258"/>
      <c r="L11" s="258"/>
      <c r="M11" s="258"/>
      <c r="N11" s="258"/>
      <c r="O11" s="258"/>
      <c r="P11" s="258"/>
      <c r="Q11" s="258"/>
      <c r="R11" s="258"/>
      <c r="S11" s="258"/>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5"/>
      <c r="BA11" s="254">
        <v>6.1</v>
      </c>
      <c r="BB11" s="254">
        <v>8.6</v>
      </c>
      <c r="BC11" s="254">
        <v>8.8000000000000007</v>
      </c>
      <c r="BD11" s="254">
        <v>10.7</v>
      </c>
      <c r="BE11" s="254">
        <v>22.4</v>
      </c>
      <c r="BF11" s="254">
        <v>29.6</v>
      </c>
      <c r="BG11" s="254" t="s">
        <v>176</v>
      </c>
      <c r="BH11" s="254" t="s">
        <v>176</v>
      </c>
      <c r="BI11" s="254" t="s">
        <v>176</v>
      </c>
      <c r="BJ11" s="254" t="s">
        <v>176</v>
      </c>
      <c r="BK11" s="256">
        <v>56.6</v>
      </c>
      <c r="BL11" s="257" t="s">
        <v>176</v>
      </c>
    </row>
    <row r="12" spans="1:64">
      <c r="A12" s="253" t="s">
        <v>181</v>
      </c>
      <c r="B12" s="246" t="s">
        <v>182</v>
      </c>
      <c r="C12" s="254" t="s">
        <v>128</v>
      </c>
      <c r="D12" s="254"/>
      <c r="E12" s="254">
        <v>1</v>
      </c>
      <c r="F12" s="254">
        <v>11</v>
      </c>
      <c r="G12" s="254">
        <v>17</v>
      </c>
      <c r="H12" s="254">
        <v>22</v>
      </c>
      <c r="I12" s="254">
        <v>25</v>
      </c>
      <c r="J12" s="254">
        <v>27</v>
      </c>
      <c r="K12" s="258"/>
      <c r="L12" s="258"/>
      <c r="M12" s="258"/>
      <c r="N12" s="258"/>
      <c r="O12" s="258"/>
      <c r="P12" s="258"/>
      <c r="Q12" s="258"/>
      <c r="R12" s="258"/>
      <c r="S12" s="258"/>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5"/>
      <c r="BA12" s="254">
        <v>1</v>
      </c>
      <c r="BB12" s="254">
        <v>11</v>
      </c>
      <c r="BC12" s="254">
        <v>17</v>
      </c>
      <c r="BD12" s="254">
        <v>22</v>
      </c>
      <c r="BE12" s="254">
        <v>25</v>
      </c>
      <c r="BF12" s="254">
        <v>27</v>
      </c>
      <c r="BG12" s="254" t="s">
        <v>176</v>
      </c>
      <c r="BH12" s="254" t="s">
        <v>176</v>
      </c>
      <c r="BI12" s="254" t="s">
        <v>176</v>
      </c>
      <c r="BJ12" s="254" t="s">
        <v>176</v>
      </c>
      <c r="BK12" s="256">
        <v>76</v>
      </c>
      <c r="BL12" s="257" t="s">
        <v>176</v>
      </c>
    </row>
    <row r="13" spans="1:64">
      <c r="A13" s="253" t="s">
        <v>183</v>
      </c>
      <c r="B13" s="246" t="s">
        <v>184</v>
      </c>
      <c r="C13" s="254"/>
      <c r="D13" s="254"/>
      <c r="E13" s="258"/>
      <c r="F13" s="258"/>
      <c r="G13" s="258"/>
      <c r="H13" s="254">
        <v>11.6</v>
      </c>
      <c r="I13" s="254">
        <v>-1.7</v>
      </c>
      <c r="J13" s="254">
        <v>-9.6</v>
      </c>
      <c r="K13" s="254">
        <v>-1.3</v>
      </c>
      <c r="L13" s="254">
        <v>3.7</v>
      </c>
      <c r="M13" s="254">
        <v>4.5999999999999996</v>
      </c>
      <c r="N13" s="258"/>
      <c r="O13" s="258"/>
      <c r="P13" s="258"/>
      <c r="Q13" s="258"/>
      <c r="R13" s="258"/>
      <c r="S13" s="258"/>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5"/>
      <c r="BA13" s="254">
        <v>11.6</v>
      </c>
      <c r="BB13" s="254">
        <v>-1.7</v>
      </c>
      <c r="BC13" s="254">
        <v>-9.6</v>
      </c>
      <c r="BD13" s="254">
        <v>-1.3</v>
      </c>
      <c r="BE13" s="254">
        <v>3.7</v>
      </c>
      <c r="BF13" s="254">
        <v>4.5999999999999996</v>
      </c>
      <c r="BG13" s="254" t="s">
        <v>176</v>
      </c>
      <c r="BH13" s="254" t="s">
        <v>176</v>
      </c>
      <c r="BI13" s="254" t="s">
        <v>176</v>
      </c>
      <c r="BJ13" s="254" t="s">
        <v>176</v>
      </c>
      <c r="BK13" s="256">
        <v>2.7</v>
      </c>
      <c r="BL13" s="257" t="s">
        <v>176</v>
      </c>
    </row>
    <row r="14" spans="1:64">
      <c r="A14" s="253" t="s">
        <v>185</v>
      </c>
      <c r="B14" s="246" t="s">
        <v>186</v>
      </c>
      <c r="C14" s="254" t="s">
        <v>187</v>
      </c>
      <c r="D14" s="254"/>
      <c r="E14" s="258"/>
      <c r="F14" s="258"/>
      <c r="G14" s="258"/>
      <c r="H14" s="258"/>
      <c r="I14" s="254">
        <v>9</v>
      </c>
      <c r="J14" s="254">
        <v>14</v>
      </c>
      <c r="K14" s="254">
        <v>15</v>
      </c>
      <c r="L14" s="254">
        <v>14</v>
      </c>
      <c r="M14" s="254">
        <v>11</v>
      </c>
      <c r="N14" s="254">
        <v>8</v>
      </c>
      <c r="O14" s="258"/>
      <c r="P14" s="258"/>
      <c r="Q14" s="258"/>
      <c r="R14" s="258"/>
      <c r="S14" s="258"/>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5"/>
      <c r="BA14" s="254">
        <v>9</v>
      </c>
      <c r="BB14" s="254">
        <v>14</v>
      </c>
      <c r="BC14" s="254">
        <v>15</v>
      </c>
      <c r="BD14" s="254">
        <v>14</v>
      </c>
      <c r="BE14" s="254">
        <v>11</v>
      </c>
      <c r="BF14" s="254">
        <v>8</v>
      </c>
      <c r="BG14" s="254" t="s">
        <v>176</v>
      </c>
      <c r="BH14" s="254" t="s">
        <v>176</v>
      </c>
      <c r="BI14" s="254" t="s">
        <v>176</v>
      </c>
      <c r="BJ14" s="254" t="s">
        <v>176</v>
      </c>
      <c r="BK14" s="256">
        <v>63</v>
      </c>
      <c r="BL14" s="257" t="s">
        <v>176</v>
      </c>
    </row>
    <row r="15" spans="1:64">
      <c r="A15" s="253" t="s">
        <v>188</v>
      </c>
      <c r="B15" s="246" t="s">
        <v>189</v>
      </c>
      <c r="C15" s="254"/>
      <c r="D15" s="254"/>
      <c r="E15" s="258"/>
      <c r="F15" s="258"/>
      <c r="G15" s="258"/>
      <c r="H15" s="258"/>
      <c r="I15" s="258"/>
      <c r="J15" s="258"/>
      <c r="K15" s="258"/>
      <c r="L15" s="254">
        <v>18</v>
      </c>
      <c r="M15" s="254">
        <v>33</v>
      </c>
      <c r="N15" s="254">
        <v>31</v>
      </c>
      <c r="O15" s="254">
        <v>36</v>
      </c>
      <c r="P15" s="254">
        <v>38</v>
      </c>
      <c r="Q15" s="254">
        <v>33</v>
      </c>
      <c r="R15" s="258"/>
      <c r="S15" s="258"/>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5"/>
      <c r="BA15" s="254">
        <v>18</v>
      </c>
      <c r="BB15" s="254">
        <v>33</v>
      </c>
      <c r="BC15" s="254">
        <v>31</v>
      </c>
      <c r="BD15" s="254">
        <v>36</v>
      </c>
      <c r="BE15" s="254">
        <v>38</v>
      </c>
      <c r="BF15" s="254">
        <v>33</v>
      </c>
      <c r="BG15" s="254" t="s">
        <v>176</v>
      </c>
      <c r="BH15" s="254" t="s">
        <v>176</v>
      </c>
      <c r="BI15" s="254" t="s">
        <v>176</v>
      </c>
      <c r="BJ15" s="254" t="s">
        <v>176</v>
      </c>
      <c r="BK15" s="256">
        <v>156</v>
      </c>
      <c r="BL15" s="257" t="s">
        <v>176</v>
      </c>
    </row>
    <row r="16" spans="1:64">
      <c r="A16" s="253" t="s">
        <v>190</v>
      </c>
      <c r="B16" s="246" t="s">
        <v>191</v>
      </c>
      <c r="C16" s="254"/>
      <c r="D16" s="254"/>
      <c r="E16" s="258"/>
      <c r="F16" s="258"/>
      <c r="G16" s="258"/>
      <c r="H16" s="258"/>
      <c r="I16" s="258"/>
      <c r="J16" s="258"/>
      <c r="K16" s="258"/>
      <c r="L16" s="258"/>
      <c r="M16" s="258"/>
      <c r="N16" s="258"/>
      <c r="O16" s="254">
        <v>26</v>
      </c>
      <c r="P16" s="254">
        <v>44</v>
      </c>
      <c r="Q16" s="254">
        <v>52</v>
      </c>
      <c r="R16" s="254">
        <v>61</v>
      </c>
      <c r="S16" s="254">
        <v>59</v>
      </c>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5"/>
      <c r="BA16" s="254">
        <v>26</v>
      </c>
      <c r="BB16" s="254">
        <v>44</v>
      </c>
      <c r="BC16" s="254">
        <v>52</v>
      </c>
      <c r="BD16" s="254">
        <v>61</v>
      </c>
      <c r="BE16" s="254">
        <v>59</v>
      </c>
      <c r="BF16" s="254" t="s">
        <v>176</v>
      </c>
      <c r="BG16" s="254" t="s">
        <v>176</v>
      </c>
      <c r="BH16" s="254" t="s">
        <v>176</v>
      </c>
      <c r="BI16" s="254" t="s">
        <v>176</v>
      </c>
      <c r="BJ16" s="254" t="s">
        <v>176</v>
      </c>
      <c r="BK16" s="256">
        <v>242</v>
      </c>
      <c r="BL16" s="257" t="s">
        <v>176</v>
      </c>
    </row>
    <row r="17" spans="1:64">
      <c r="A17" s="253" t="s">
        <v>192</v>
      </c>
      <c r="B17" s="246" t="s">
        <v>193</v>
      </c>
      <c r="C17" s="254"/>
      <c r="D17" s="254"/>
      <c r="E17" s="254"/>
      <c r="F17" s="254"/>
      <c r="G17" s="254"/>
      <c r="H17" s="254"/>
      <c r="I17" s="254"/>
      <c r="J17" s="254"/>
      <c r="K17" s="254"/>
      <c r="L17" s="254"/>
      <c r="M17" s="254"/>
      <c r="N17" s="254"/>
      <c r="O17" s="254"/>
      <c r="P17" s="254"/>
      <c r="Q17" s="254"/>
      <c r="R17" s="254" t="s">
        <v>194</v>
      </c>
      <c r="S17" s="254">
        <v>-9</v>
      </c>
      <c r="T17" s="254">
        <v>-7</v>
      </c>
      <c r="U17" s="254">
        <v>-23</v>
      </c>
      <c r="V17" s="254">
        <v>-24</v>
      </c>
      <c r="W17" s="254">
        <v>-18</v>
      </c>
      <c r="X17" s="254"/>
      <c r="Y17" s="254"/>
      <c r="Z17" s="254"/>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5"/>
      <c r="BA17" s="254" t="s">
        <v>194</v>
      </c>
      <c r="BB17" s="254">
        <v>-9</v>
      </c>
      <c r="BC17" s="254">
        <v>-7</v>
      </c>
      <c r="BD17" s="254">
        <v>-23</v>
      </c>
      <c r="BE17" s="254">
        <v>-24</v>
      </c>
      <c r="BF17" s="254">
        <v>-18</v>
      </c>
      <c r="BG17" s="254" t="s">
        <v>176</v>
      </c>
      <c r="BH17" s="254" t="s">
        <v>176</v>
      </c>
      <c r="BI17" s="254" t="s">
        <v>176</v>
      </c>
      <c r="BJ17" s="254" t="s">
        <v>176</v>
      </c>
      <c r="BK17" s="256">
        <v>-63</v>
      </c>
      <c r="BL17" s="257" t="s">
        <v>176</v>
      </c>
    </row>
    <row r="18" spans="1:64">
      <c r="A18" s="253" t="s">
        <v>195</v>
      </c>
      <c r="B18" s="246" t="s">
        <v>196</v>
      </c>
      <c r="C18" s="254"/>
      <c r="D18" s="254"/>
      <c r="E18" s="254"/>
      <c r="F18" s="254"/>
      <c r="G18" s="254"/>
      <c r="H18" s="254"/>
      <c r="I18" s="254"/>
      <c r="J18" s="254"/>
      <c r="K18" s="254"/>
      <c r="L18" s="254"/>
      <c r="M18" s="254"/>
      <c r="N18" s="254"/>
      <c r="O18" s="254"/>
      <c r="P18" s="254"/>
      <c r="Q18" s="254"/>
      <c r="R18" s="254"/>
      <c r="S18" s="254"/>
      <c r="T18" s="254"/>
      <c r="U18" s="254"/>
      <c r="V18" s="254">
        <v>-70.2</v>
      </c>
      <c r="W18" s="254">
        <v>-31.3</v>
      </c>
      <c r="X18" s="254">
        <v>-84</v>
      </c>
      <c r="Y18" s="254">
        <v>-100.7</v>
      </c>
      <c r="Z18" s="254">
        <v>-100.3</v>
      </c>
      <c r="AA18" s="254">
        <v>-125.6</v>
      </c>
      <c r="AB18" s="254">
        <v>-142.1</v>
      </c>
      <c r="AC18" s="254">
        <v>-150.69999999999999</v>
      </c>
      <c r="AD18" s="254">
        <v>-158.19999999999999</v>
      </c>
      <c r="AE18" s="254">
        <v>-175.9</v>
      </c>
      <c r="AF18" s="254">
        <v>-117.3</v>
      </c>
      <c r="AG18" s="254"/>
      <c r="AH18" s="254"/>
      <c r="AI18" s="254"/>
      <c r="AJ18" s="254"/>
      <c r="AK18" s="254"/>
      <c r="AL18" s="254"/>
      <c r="AM18" s="254"/>
      <c r="AN18" s="254"/>
      <c r="AO18" s="254"/>
      <c r="AP18" s="254"/>
      <c r="AQ18" s="254"/>
      <c r="AR18" s="254"/>
      <c r="AS18" s="254"/>
      <c r="AT18" s="254"/>
      <c r="AU18" s="254"/>
      <c r="AV18" s="254"/>
      <c r="AW18" s="254"/>
      <c r="AX18" s="254"/>
      <c r="AY18" s="254"/>
      <c r="AZ18" s="255"/>
      <c r="BA18" s="254">
        <v>-70.2</v>
      </c>
      <c r="BB18" s="254">
        <v>-31.3</v>
      </c>
      <c r="BC18" s="254">
        <v>-84</v>
      </c>
      <c r="BD18" s="254">
        <v>-100.7</v>
      </c>
      <c r="BE18" s="254">
        <v>-100.3</v>
      </c>
      <c r="BF18" s="254">
        <v>-125.6</v>
      </c>
      <c r="BG18" s="254">
        <v>-142.1</v>
      </c>
      <c r="BH18" s="254">
        <v>-150.69999999999999</v>
      </c>
      <c r="BI18" s="254">
        <v>-158.19999999999999</v>
      </c>
      <c r="BJ18" s="254">
        <v>-175.9</v>
      </c>
      <c r="BK18" s="256">
        <v>-386.6</v>
      </c>
      <c r="BL18" s="257">
        <v>-1139.0999999999999</v>
      </c>
    </row>
    <row r="19" spans="1:64">
      <c r="A19" s="253" t="s">
        <v>197</v>
      </c>
      <c r="B19" s="246" t="s">
        <v>198</v>
      </c>
      <c r="C19" s="254"/>
      <c r="D19" s="254"/>
      <c r="E19" s="254"/>
      <c r="F19" s="254"/>
      <c r="G19" s="254"/>
      <c r="H19" s="254"/>
      <c r="I19" s="254"/>
      <c r="J19" s="254"/>
      <c r="K19" s="254"/>
      <c r="L19" s="254"/>
      <c r="M19" s="254"/>
      <c r="N19" s="254"/>
      <c r="O19" s="254"/>
      <c r="P19" s="254"/>
      <c r="Q19" s="254"/>
      <c r="R19" s="254"/>
      <c r="S19" s="254"/>
      <c r="T19" s="254"/>
      <c r="U19" s="254"/>
      <c r="V19" s="254"/>
      <c r="W19" s="254">
        <v>-42.5</v>
      </c>
      <c r="X19" s="254">
        <v>-39.299999999999997</v>
      </c>
      <c r="Y19" s="254">
        <v>-29.1</v>
      </c>
      <c r="Z19" s="254">
        <v>-3.5</v>
      </c>
      <c r="AA19" s="254">
        <v>16.100000000000001</v>
      </c>
      <c r="AB19" s="254">
        <v>16.8</v>
      </c>
      <c r="AC19" s="254">
        <v>16</v>
      </c>
      <c r="AD19" s="254">
        <v>13.7</v>
      </c>
      <c r="AE19" s="254">
        <v>10.1</v>
      </c>
      <c r="AF19" s="254">
        <v>7.2</v>
      </c>
      <c r="AG19" s="254">
        <v>4.7</v>
      </c>
      <c r="AH19" s="254"/>
      <c r="AI19" s="254"/>
      <c r="AJ19" s="254"/>
      <c r="AK19" s="254"/>
      <c r="AL19" s="254"/>
      <c r="AM19" s="254"/>
      <c r="AN19" s="254"/>
      <c r="AO19" s="254"/>
      <c r="AP19" s="254"/>
      <c r="AQ19" s="254"/>
      <c r="AR19" s="254"/>
      <c r="AS19" s="254"/>
      <c r="AT19" s="254"/>
      <c r="AU19" s="254"/>
      <c r="AV19" s="254"/>
      <c r="AW19" s="254"/>
      <c r="AX19" s="254"/>
      <c r="AY19" s="254"/>
      <c r="AZ19" s="255"/>
      <c r="BA19" s="254">
        <v>-42.5</v>
      </c>
      <c r="BB19" s="254">
        <v>-39.299999999999997</v>
      </c>
      <c r="BC19" s="254">
        <v>-29.1</v>
      </c>
      <c r="BD19" s="254">
        <v>-3.5</v>
      </c>
      <c r="BE19" s="254">
        <v>16.100000000000001</v>
      </c>
      <c r="BF19" s="254">
        <v>16.8</v>
      </c>
      <c r="BG19" s="254">
        <v>16</v>
      </c>
      <c r="BH19" s="254">
        <v>13.7</v>
      </c>
      <c r="BI19" s="254">
        <v>10.1</v>
      </c>
      <c r="BJ19" s="254">
        <v>7.2</v>
      </c>
      <c r="BK19" s="256">
        <v>-98.4</v>
      </c>
      <c r="BL19" s="257">
        <v>-34.5</v>
      </c>
    </row>
    <row r="20" spans="1:64">
      <c r="A20" s="253" t="s">
        <v>199</v>
      </c>
      <c r="B20" s="246" t="s">
        <v>200</v>
      </c>
      <c r="C20" s="254"/>
      <c r="D20" s="254"/>
      <c r="E20" s="254"/>
      <c r="F20" s="254"/>
      <c r="G20" s="254"/>
      <c r="H20" s="254"/>
      <c r="I20" s="254"/>
      <c r="J20" s="254"/>
      <c r="K20" s="254"/>
      <c r="L20" s="254"/>
      <c r="M20" s="254"/>
      <c r="N20" s="254"/>
      <c r="O20" s="254"/>
      <c r="P20" s="254"/>
      <c r="Q20" s="254"/>
      <c r="R20" s="254"/>
      <c r="S20" s="254"/>
      <c r="T20" s="254"/>
      <c r="U20" s="254"/>
      <c r="V20" s="254"/>
      <c r="W20" s="254"/>
      <c r="X20" s="254">
        <v>-53.1</v>
      </c>
      <c r="Y20" s="254">
        <v>-135.4</v>
      </c>
      <c r="Z20" s="254">
        <v>-77.599999999999994</v>
      </c>
      <c r="AA20" s="254">
        <v>-20.6</v>
      </c>
      <c r="AB20" s="254">
        <v>-13.6</v>
      </c>
      <c r="AC20" s="254">
        <v>-16.7</v>
      </c>
      <c r="AD20" s="254">
        <v>-11.2</v>
      </c>
      <c r="AE20" s="254">
        <v>-4.0999999999999996</v>
      </c>
      <c r="AF20" s="254">
        <v>4.2</v>
      </c>
      <c r="AG20" s="254">
        <v>2.6</v>
      </c>
      <c r="AH20" s="254">
        <v>1.7</v>
      </c>
      <c r="AI20" s="254"/>
      <c r="AJ20" s="254"/>
      <c r="AK20" s="254"/>
      <c r="AL20" s="254"/>
      <c r="AM20" s="254"/>
      <c r="AN20" s="254"/>
      <c r="AO20" s="254"/>
      <c r="AP20" s="254"/>
      <c r="AQ20" s="254"/>
      <c r="AR20" s="254"/>
      <c r="AS20" s="254"/>
      <c r="AT20" s="254"/>
      <c r="AU20" s="254"/>
      <c r="AV20" s="254"/>
      <c r="AW20" s="254"/>
      <c r="AX20" s="254"/>
      <c r="AY20" s="254"/>
      <c r="AZ20" s="255"/>
      <c r="BA20" s="254">
        <v>-53.1</v>
      </c>
      <c r="BB20" s="254">
        <v>-135.4</v>
      </c>
      <c r="BC20" s="254">
        <v>-77.599999999999994</v>
      </c>
      <c r="BD20" s="254">
        <v>-20.6</v>
      </c>
      <c r="BE20" s="254">
        <v>-13.6</v>
      </c>
      <c r="BF20" s="254">
        <v>-16.7</v>
      </c>
      <c r="BG20" s="254">
        <v>-11.2</v>
      </c>
      <c r="BH20" s="254">
        <v>-4.0999999999999996</v>
      </c>
      <c r="BI20" s="254">
        <v>4.2</v>
      </c>
      <c r="BJ20" s="254">
        <v>2.6</v>
      </c>
      <c r="BK20" s="256">
        <v>-300.3</v>
      </c>
      <c r="BL20" s="257">
        <v>-325.5</v>
      </c>
    </row>
    <row r="21" spans="1:64">
      <c r="A21" s="253" t="s">
        <v>201</v>
      </c>
      <c r="B21" s="246" t="s">
        <v>202</v>
      </c>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v>-27.1</v>
      </c>
      <c r="AA21" s="254">
        <v>-37.299999999999997</v>
      </c>
      <c r="AB21" s="254">
        <v>-20</v>
      </c>
      <c r="AC21" s="254">
        <v>-15.6</v>
      </c>
      <c r="AD21" s="254">
        <v>-12.2</v>
      </c>
      <c r="AE21" s="254">
        <v>-7.9</v>
      </c>
      <c r="AF21" s="254">
        <v>-1.2</v>
      </c>
      <c r="AG21" s="254">
        <v>-0.3</v>
      </c>
      <c r="AH21" s="254">
        <v>-0.3</v>
      </c>
      <c r="AI21" s="254">
        <v>-0.3</v>
      </c>
      <c r="AJ21" s="254"/>
      <c r="AK21" s="254"/>
      <c r="AL21" s="254"/>
      <c r="AM21" s="254"/>
      <c r="AN21" s="254"/>
      <c r="AO21" s="254"/>
      <c r="AP21" s="254"/>
      <c r="AQ21" s="254"/>
      <c r="AR21" s="254"/>
      <c r="AS21" s="254"/>
      <c r="AT21" s="254"/>
      <c r="AU21" s="254"/>
      <c r="AV21" s="254"/>
      <c r="AW21" s="254"/>
      <c r="AX21" s="254"/>
      <c r="AY21" s="254"/>
      <c r="AZ21" s="255"/>
      <c r="BA21" s="254">
        <v>-27.1</v>
      </c>
      <c r="BB21" s="254">
        <v>-37.299999999999997</v>
      </c>
      <c r="BC21" s="254">
        <v>-20</v>
      </c>
      <c r="BD21" s="254">
        <v>-15.6</v>
      </c>
      <c r="BE21" s="254">
        <v>-12.2</v>
      </c>
      <c r="BF21" s="254">
        <v>-7.9</v>
      </c>
      <c r="BG21" s="254">
        <v>-1.2</v>
      </c>
      <c r="BH21" s="254">
        <v>-0.3</v>
      </c>
      <c r="BI21" s="254">
        <v>-0.3</v>
      </c>
      <c r="BJ21" s="254">
        <v>-0.3</v>
      </c>
      <c r="BK21" s="256">
        <v>-112.2</v>
      </c>
      <c r="BL21" s="257">
        <v>-122.2</v>
      </c>
    </row>
    <row r="22" spans="1:64">
      <c r="A22" s="253" t="s">
        <v>203</v>
      </c>
      <c r="B22" s="246" t="s">
        <v>204</v>
      </c>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v>-4.9000000000000004</v>
      </c>
      <c r="AA22" s="254">
        <v>-8.3000000000000007</v>
      </c>
      <c r="AB22" s="254">
        <v>-4.7</v>
      </c>
      <c r="AC22" s="254">
        <v>2</v>
      </c>
      <c r="AD22" s="254">
        <v>5.8</v>
      </c>
      <c r="AE22" s="254">
        <v>1.6</v>
      </c>
      <c r="AF22" s="254">
        <v>0.9</v>
      </c>
      <c r="AG22" s="254">
        <v>0.8</v>
      </c>
      <c r="AH22" s="254">
        <v>0.2</v>
      </c>
      <c r="AI22" s="254">
        <v>-0.2</v>
      </c>
      <c r="AJ22" s="254"/>
      <c r="AK22" s="254"/>
      <c r="AL22" s="254"/>
      <c r="AM22" s="254"/>
      <c r="AN22" s="254"/>
      <c r="AO22" s="254"/>
      <c r="AP22" s="254"/>
      <c r="AQ22" s="254"/>
      <c r="AR22" s="254"/>
      <c r="AS22" s="254"/>
      <c r="AT22" s="254"/>
      <c r="AU22" s="254"/>
      <c r="AV22" s="254"/>
      <c r="AW22" s="254"/>
      <c r="AX22" s="254"/>
      <c r="AY22" s="254"/>
      <c r="AZ22" s="255"/>
      <c r="BA22" s="254">
        <v>-4.9000000000000004</v>
      </c>
      <c r="BB22" s="254">
        <v>-8.3000000000000007</v>
      </c>
      <c r="BC22" s="254">
        <v>-4.7</v>
      </c>
      <c r="BD22" s="254">
        <v>2</v>
      </c>
      <c r="BE22" s="254">
        <v>5.8</v>
      </c>
      <c r="BF22" s="254">
        <v>1.6</v>
      </c>
      <c r="BG22" s="254">
        <v>0.9</v>
      </c>
      <c r="BH22" s="254">
        <v>0.8</v>
      </c>
      <c r="BI22" s="254">
        <v>0.2</v>
      </c>
      <c r="BJ22" s="254">
        <v>-0.2</v>
      </c>
      <c r="BK22" s="256">
        <v>-10.1</v>
      </c>
      <c r="BL22" s="257">
        <v>-6.8</v>
      </c>
    </row>
    <row r="23" spans="1:64">
      <c r="A23" s="253" t="s">
        <v>205</v>
      </c>
      <c r="B23" s="246" t="s">
        <v>206</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v>-4.4000000000000004</v>
      </c>
      <c r="AB23" s="254">
        <v>-32.700000000000003</v>
      </c>
      <c r="AC23" s="254">
        <v>-7.5</v>
      </c>
      <c r="AD23" s="254">
        <v>-20.399999999999999</v>
      </c>
      <c r="AE23" s="254">
        <v>-14.2</v>
      </c>
      <c r="AF23" s="254">
        <v>-1.6</v>
      </c>
      <c r="AG23" s="254">
        <v>3.2</v>
      </c>
      <c r="AH23" s="254">
        <v>0.1</v>
      </c>
      <c r="AI23" s="254">
        <v>0.3</v>
      </c>
      <c r="AJ23" s="254">
        <v>0.5</v>
      </c>
      <c r="AK23" s="254">
        <v>0.1</v>
      </c>
      <c r="AL23" s="254"/>
      <c r="AM23" s="254"/>
      <c r="AN23" s="254"/>
      <c r="AO23" s="254"/>
      <c r="AP23" s="254"/>
      <c r="AQ23" s="254"/>
      <c r="AR23" s="254"/>
      <c r="AS23" s="254"/>
      <c r="AT23" s="254"/>
      <c r="AU23" s="254"/>
      <c r="AV23" s="254"/>
      <c r="AW23" s="254"/>
      <c r="AX23" s="254"/>
      <c r="AY23" s="254"/>
      <c r="AZ23" s="255"/>
      <c r="BA23" s="254">
        <v>-4.4000000000000004</v>
      </c>
      <c r="BB23" s="254">
        <v>-32.700000000000003</v>
      </c>
      <c r="BC23" s="254">
        <v>-7.5</v>
      </c>
      <c r="BD23" s="254">
        <v>-20.399999999999999</v>
      </c>
      <c r="BE23" s="254">
        <v>-14.2</v>
      </c>
      <c r="BF23" s="254">
        <v>-1.6</v>
      </c>
      <c r="BG23" s="254">
        <v>3.2</v>
      </c>
      <c r="BH23" s="254">
        <v>0.1</v>
      </c>
      <c r="BI23" s="254">
        <v>0.3</v>
      </c>
      <c r="BJ23" s="254">
        <v>0.5</v>
      </c>
      <c r="BK23" s="256">
        <v>-79.099999999999994</v>
      </c>
      <c r="BL23" s="257">
        <v>-76.599999999999994</v>
      </c>
    </row>
    <row r="24" spans="1:64">
      <c r="A24" s="253" t="s">
        <v>207</v>
      </c>
      <c r="B24" s="246" t="s">
        <v>208</v>
      </c>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v>0.5</v>
      </c>
      <c r="AC24" s="254">
        <v>0.3</v>
      </c>
      <c r="AD24" s="254">
        <v>-1.1000000000000001</v>
      </c>
      <c r="AE24" s="254">
        <v>-1.9</v>
      </c>
      <c r="AF24" s="254">
        <v>-5.6</v>
      </c>
      <c r="AG24" s="254">
        <v>-9.4</v>
      </c>
      <c r="AH24" s="254">
        <v>-11.7</v>
      </c>
      <c r="AI24" s="254">
        <v>-13.7</v>
      </c>
      <c r="AJ24" s="254">
        <v>-14.9</v>
      </c>
      <c r="AK24" s="254">
        <v>-15.7</v>
      </c>
      <c r="AL24" s="254"/>
      <c r="AM24" s="254"/>
      <c r="AN24" s="254"/>
      <c r="AO24" s="254"/>
      <c r="AP24" s="254"/>
      <c r="AQ24" s="254"/>
      <c r="AR24" s="254"/>
      <c r="AS24" s="254"/>
      <c r="AT24" s="254"/>
      <c r="AU24" s="254"/>
      <c r="AV24" s="254"/>
      <c r="AW24" s="254"/>
      <c r="AX24" s="254"/>
      <c r="AY24" s="254"/>
      <c r="AZ24" s="255"/>
      <c r="BA24" s="254">
        <v>0.5</v>
      </c>
      <c r="BB24" s="254">
        <v>0.3</v>
      </c>
      <c r="BC24" s="254">
        <v>-1.1000000000000001</v>
      </c>
      <c r="BD24" s="254">
        <v>-1.9</v>
      </c>
      <c r="BE24" s="254">
        <v>-5.6</v>
      </c>
      <c r="BF24" s="254">
        <v>-9.4</v>
      </c>
      <c r="BG24" s="254">
        <v>-11.7</v>
      </c>
      <c r="BH24" s="254">
        <v>-13.7</v>
      </c>
      <c r="BI24" s="254">
        <v>-14.9</v>
      </c>
      <c r="BJ24" s="254">
        <v>-15.7</v>
      </c>
      <c r="BK24" s="256">
        <v>-7.7</v>
      </c>
      <c r="BL24" s="257">
        <v>-72.900000000000006</v>
      </c>
    </row>
    <row r="25" spans="1:64">
      <c r="A25" s="253" t="s">
        <v>209</v>
      </c>
      <c r="B25" s="246" t="s">
        <v>210</v>
      </c>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v>-15.6</v>
      </c>
      <c r="AC25" s="254">
        <v>-10.9</v>
      </c>
      <c r="AD25" s="254">
        <v>-4.5</v>
      </c>
      <c r="AE25" s="254">
        <v>-3</v>
      </c>
      <c r="AF25" s="254">
        <v>-2</v>
      </c>
      <c r="AG25" s="254">
        <v>-1.2</v>
      </c>
      <c r="AH25" s="254">
        <v>-0.8</v>
      </c>
      <c r="AI25" s="254">
        <v>-0.8</v>
      </c>
      <c r="AJ25" s="254">
        <v>-0.7</v>
      </c>
      <c r="AK25" s="254">
        <v>-0.6</v>
      </c>
      <c r="AL25" s="254"/>
      <c r="AM25" s="254"/>
      <c r="AN25" s="254"/>
      <c r="AO25" s="254"/>
      <c r="AP25" s="254"/>
      <c r="AQ25" s="254"/>
      <c r="AR25" s="254"/>
      <c r="AS25" s="254"/>
      <c r="AT25" s="254"/>
      <c r="AU25" s="254"/>
      <c r="AV25" s="254"/>
      <c r="AW25" s="254"/>
      <c r="AX25" s="254"/>
      <c r="AY25" s="254"/>
      <c r="AZ25" s="255"/>
      <c r="BA25" s="254">
        <v>-15.6</v>
      </c>
      <c r="BB25" s="254">
        <v>-10.9</v>
      </c>
      <c r="BC25" s="254">
        <v>-4.5</v>
      </c>
      <c r="BD25" s="254">
        <v>-3</v>
      </c>
      <c r="BE25" s="254">
        <v>-2</v>
      </c>
      <c r="BF25" s="254">
        <v>-1.2</v>
      </c>
      <c r="BG25" s="254">
        <v>-0.8</v>
      </c>
      <c r="BH25" s="254">
        <v>-0.8</v>
      </c>
      <c r="BI25" s="254">
        <v>-0.7</v>
      </c>
      <c r="BJ25" s="254">
        <v>-0.6</v>
      </c>
      <c r="BK25" s="256">
        <v>-36</v>
      </c>
      <c r="BL25" s="257">
        <v>-40</v>
      </c>
    </row>
    <row r="26" spans="1:64">
      <c r="A26" s="253" t="s">
        <v>211</v>
      </c>
      <c r="B26" s="246" t="s">
        <v>212</v>
      </c>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v>-70</v>
      </c>
      <c r="AD26" s="254">
        <v>19.399999999999999</v>
      </c>
      <c r="AE26" s="259">
        <v>0</v>
      </c>
      <c r="AF26" s="259">
        <v>0</v>
      </c>
      <c r="AG26" s="259">
        <v>0</v>
      </c>
      <c r="AH26" s="259">
        <v>0</v>
      </c>
      <c r="AI26" s="259">
        <v>0</v>
      </c>
      <c r="AJ26" s="259">
        <v>0</v>
      </c>
      <c r="AK26" s="259">
        <v>0</v>
      </c>
      <c r="AL26" s="259">
        <v>0</v>
      </c>
      <c r="AM26" s="254"/>
      <c r="AN26" s="254"/>
      <c r="AO26" s="254"/>
      <c r="AP26" s="254"/>
      <c r="AQ26" s="254"/>
      <c r="AR26" s="254"/>
      <c r="AS26" s="254"/>
      <c r="AT26" s="254"/>
      <c r="AU26" s="254"/>
      <c r="AV26" s="254"/>
      <c r="AW26" s="254"/>
      <c r="AX26" s="254"/>
      <c r="AY26" s="254"/>
      <c r="AZ26" s="255"/>
      <c r="BA26" s="254">
        <v>-70</v>
      </c>
      <c r="BB26" s="254">
        <v>19.399999999999999</v>
      </c>
      <c r="BC26" s="254">
        <v>0</v>
      </c>
      <c r="BD26" s="254">
        <v>0</v>
      </c>
      <c r="BE26" s="254">
        <v>0</v>
      </c>
      <c r="BF26" s="254">
        <v>0</v>
      </c>
      <c r="BG26" s="254">
        <v>0</v>
      </c>
      <c r="BH26" s="254">
        <v>0</v>
      </c>
      <c r="BI26" s="254">
        <v>0</v>
      </c>
      <c r="BJ26" s="254">
        <v>0</v>
      </c>
      <c r="BK26" s="256">
        <v>-50.6</v>
      </c>
      <c r="BL26" s="257">
        <v>-50.6</v>
      </c>
    </row>
    <row r="27" spans="1:64">
      <c r="A27" s="253" t="s">
        <v>213</v>
      </c>
      <c r="B27" s="246" t="s">
        <v>214</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v>-113.7</v>
      </c>
      <c r="AD27" s="254">
        <v>-12.3</v>
      </c>
      <c r="AE27" s="254">
        <v>11.7</v>
      </c>
      <c r="AF27" s="254">
        <v>8.8000000000000007</v>
      </c>
      <c r="AG27" s="254">
        <v>7.6</v>
      </c>
      <c r="AH27" s="254">
        <v>5.9</v>
      </c>
      <c r="AI27" s="254">
        <v>3.8</v>
      </c>
      <c r="AJ27" s="254">
        <v>2.2999999999999998</v>
      </c>
      <c r="AK27" s="254">
        <v>1.3</v>
      </c>
      <c r="AL27" s="254">
        <v>1</v>
      </c>
      <c r="AM27" s="254">
        <v>1.1000000000000001</v>
      </c>
      <c r="AN27" s="254"/>
      <c r="AO27" s="254"/>
      <c r="AP27" s="254"/>
      <c r="AQ27" s="254"/>
      <c r="AR27" s="254"/>
      <c r="AS27" s="254"/>
      <c r="AT27" s="254"/>
      <c r="AU27" s="254"/>
      <c r="AV27" s="254"/>
      <c r="AW27" s="254"/>
      <c r="AX27" s="254"/>
      <c r="AY27" s="254"/>
      <c r="AZ27" s="255"/>
      <c r="BA27" s="254">
        <v>-113.7</v>
      </c>
      <c r="BB27" s="254">
        <v>-12.3</v>
      </c>
      <c r="BC27" s="254">
        <v>11.7</v>
      </c>
      <c r="BD27" s="254">
        <v>8.8000000000000007</v>
      </c>
      <c r="BE27" s="254">
        <v>7.6</v>
      </c>
      <c r="BF27" s="254">
        <v>5.9</v>
      </c>
      <c r="BG27" s="254">
        <v>3.8</v>
      </c>
      <c r="BH27" s="254">
        <v>2.2999999999999998</v>
      </c>
      <c r="BI27" s="254">
        <v>1.3</v>
      </c>
      <c r="BJ27" s="254">
        <v>1</v>
      </c>
      <c r="BK27" s="256">
        <v>-97.9</v>
      </c>
      <c r="BL27" s="257">
        <v>-83.6</v>
      </c>
    </row>
    <row r="28" spans="1:64">
      <c r="A28" s="253" t="s">
        <v>215</v>
      </c>
      <c r="B28" s="246" t="s">
        <v>216</v>
      </c>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v>-1</v>
      </c>
      <c r="AD28" s="254">
        <v>-11</v>
      </c>
      <c r="AE28" s="254">
        <v>3.9</v>
      </c>
      <c r="AF28" s="254">
        <v>4.5</v>
      </c>
      <c r="AG28" s="254">
        <v>-5.8</v>
      </c>
      <c r="AH28" s="254">
        <v>22</v>
      </c>
      <c r="AI28" s="254">
        <v>-6.7</v>
      </c>
      <c r="AJ28" s="254">
        <v>3</v>
      </c>
      <c r="AK28" s="254">
        <v>2.9</v>
      </c>
      <c r="AL28" s="254">
        <v>2.5</v>
      </c>
      <c r="AM28" s="254">
        <v>2.4</v>
      </c>
      <c r="AN28" s="254"/>
      <c r="AO28" s="254"/>
      <c r="AP28" s="254"/>
      <c r="AQ28" s="254"/>
      <c r="AR28" s="254"/>
      <c r="AS28" s="254"/>
      <c r="AT28" s="254"/>
      <c r="AU28" s="254"/>
      <c r="AV28" s="254"/>
      <c r="AW28" s="254"/>
      <c r="AX28" s="254"/>
      <c r="AY28" s="254"/>
      <c r="AZ28" s="255"/>
      <c r="BA28" s="254">
        <v>-1</v>
      </c>
      <c r="BB28" s="254">
        <v>-11</v>
      </c>
      <c r="BC28" s="254">
        <v>3.9</v>
      </c>
      <c r="BD28" s="254">
        <v>4.5</v>
      </c>
      <c r="BE28" s="254">
        <v>-5.8</v>
      </c>
      <c r="BF28" s="254">
        <v>22</v>
      </c>
      <c r="BG28" s="254">
        <v>-6.7</v>
      </c>
      <c r="BH28" s="254">
        <v>3</v>
      </c>
      <c r="BI28" s="254">
        <v>2.9</v>
      </c>
      <c r="BJ28" s="254">
        <v>2.5</v>
      </c>
      <c r="BK28" s="256">
        <v>-9.3000000000000007</v>
      </c>
      <c r="BL28" s="257">
        <v>14.3</v>
      </c>
    </row>
    <row r="29" spans="1:64">
      <c r="A29" s="253" t="s">
        <v>217</v>
      </c>
      <c r="B29" s="246" t="s">
        <v>218</v>
      </c>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v>-104.1</v>
      </c>
      <c r="AE29" s="254">
        <v>-3</v>
      </c>
      <c r="AF29" s="254">
        <v>-4</v>
      </c>
      <c r="AG29" s="254">
        <v>-2.9</v>
      </c>
      <c r="AH29" s="254">
        <v>-2.2999999999999998</v>
      </c>
      <c r="AI29" s="254">
        <v>-0.7</v>
      </c>
      <c r="AJ29" s="254">
        <v>0.5</v>
      </c>
      <c r="AK29" s="254">
        <v>0.8</v>
      </c>
      <c r="AL29" s="254">
        <v>8.4</v>
      </c>
      <c r="AM29" s="254">
        <v>4</v>
      </c>
      <c r="AN29" s="254"/>
      <c r="AO29" s="254"/>
      <c r="AP29" s="254"/>
      <c r="AQ29" s="254"/>
      <c r="AR29" s="254"/>
      <c r="AS29" s="254"/>
      <c r="AT29" s="254"/>
      <c r="AU29" s="254"/>
      <c r="AV29" s="254"/>
      <c r="AW29" s="254"/>
      <c r="AX29" s="254"/>
      <c r="AY29" s="254"/>
      <c r="AZ29" s="255"/>
      <c r="BA29" s="254">
        <v>-104.1</v>
      </c>
      <c r="BB29" s="254">
        <v>-3</v>
      </c>
      <c r="BC29" s="254">
        <v>-4</v>
      </c>
      <c r="BD29" s="254">
        <v>-2.9</v>
      </c>
      <c r="BE29" s="254">
        <v>-2.2999999999999998</v>
      </c>
      <c r="BF29" s="254">
        <v>-0.7</v>
      </c>
      <c r="BG29" s="254">
        <v>0.5</v>
      </c>
      <c r="BH29" s="254">
        <v>0.8</v>
      </c>
      <c r="BI29" s="254">
        <v>8.4</v>
      </c>
      <c r="BJ29" s="254">
        <v>4</v>
      </c>
      <c r="BK29" s="256">
        <v>-116.2</v>
      </c>
      <c r="BL29" s="257">
        <v>-103.2</v>
      </c>
    </row>
    <row r="30" spans="1:64">
      <c r="A30" s="253" t="s">
        <v>219</v>
      </c>
      <c r="B30" s="246" t="s">
        <v>220</v>
      </c>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v>3.8</v>
      </c>
      <c r="AE30" s="254">
        <v>7.6</v>
      </c>
      <c r="AF30" s="254">
        <v>7.3</v>
      </c>
      <c r="AG30" s="254">
        <v>7.4</v>
      </c>
      <c r="AH30" s="254">
        <v>7.7</v>
      </c>
      <c r="AI30" s="254">
        <v>7</v>
      </c>
      <c r="AJ30" s="254">
        <v>7</v>
      </c>
      <c r="AK30" s="254">
        <v>6.8</v>
      </c>
      <c r="AL30" s="254">
        <v>6.8</v>
      </c>
      <c r="AM30" s="254">
        <v>6.7</v>
      </c>
      <c r="AN30" s="254">
        <v>6.7</v>
      </c>
      <c r="AO30" s="254"/>
      <c r="AP30" s="254"/>
      <c r="AQ30" s="254"/>
      <c r="AR30" s="254"/>
      <c r="AS30" s="254"/>
      <c r="AT30" s="254"/>
      <c r="AU30" s="254"/>
      <c r="AV30" s="254"/>
      <c r="AW30" s="254"/>
      <c r="AX30" s="254"/>
      <c r="AY30" s="254"/>
      <c r="AZ30" s="255"/>
      <c r="BA30" s="254">
        <v>3.8</v>
      </c>
      <c r="BB30" s="254">
        <v>7.6</v>
      </c>
      <c r="BC30" s="254">
        <v>7.3</v>
      </c>
      <c r="BD30" s="254">
        <v>7.4</v>
      </c>
      <c r="BE30" s="254">
        <v>7.7</v>
      </c>
      <c r="BF30" s="254">
        <v>7</v>
      </c>
      <c r="BG30" s="254">
        <v>7</v>
      </c>
      <c r="BH30" s="254">
        <v>6.8</v>
      </c>
      <c r="BI30" s="254">
        <v>6.8</v>
      </c>
      <c r="BJ30" s="254">
        <v>6.7</v>
      </c>
      <c r="BK30" s="256">
        <v>33.9</v>
      </c>
      <c r="BL30" s="257">
        <v>68.2</v>
      </c>
    </row>
    <row r="31" spans="1:64">
      <c r="A31" s="253" t="s">
        <v>221</v>
      </c>
      <c r="B31" s="246" t="s">
        <v>222</v>
      </c>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v>-64.8</v>
      </c>
      <c r="AE31" s="254">
        <v>-180.1</v>
      </c>
      <c r="AF31" s="254">
        <v>-8.1999999999999993</v>
      </c>
      <c r="AG31" s="254">
        <v>10</v>
      </c>
      <c r="AH31" s="254">
        <v>2.7</v>
      </c>
      <c r="AI31" s="254">
        <v>5.5</v>
      </c>
      <c r="AJ31" s="254">
        <v>7</v>
      </c>
      <c r="AK31" s="254">
        <v>5.8</v>
      </c>
      <c r="AL31" s="254">
        <v>5</v>
      </c>
      <c r="AM31" s="254">
        <v>5</v>
      </c>
      <c r="AN31" s="254">
        <v>0.1</v>
      </c>
      <c r="AO31" s="254"/>
      <c r="AP31" s="254"/>
      <c r="AQ31" s="254"/>
      <c r="AR31" s="254"/>
      <c r="AS31" s="254"/>
      <c r="AT31" s="254"/>
      <c r="AU31" s="254"/>
      <c r="AV31" s="254"/>
      <c r="AW31" s="254"/>
      <c r="AX31" s="254"/>
      <c r="AY31" s="254"/>
      <c r="AZ31" s="255"/>
      <c r="BA31" s="254">
        <v>-64.8</v>
      </c>
      <c r="BB31" s="254">
        <v>-180.1</v>
      </c>
      <c r="BC31" s="254">
        <v>-8.1999999999999993</v>
      </c>
      <c r="BD31" s="254">
        <v>10</v>
      </c>
      <c r="BE31" s="254">
        <v>2.7</v>
      </c>
      <c r="BF31" s="254">
        <v>5.5</v>
      </c>
      <c r="BG31" s="254">
        <v>7</v>
      </c>
      <c r="BH31" s="254">
        <v>5.8</v>
      </c>
      <c r="BI31" s="254">
        <v>5</v>
      </c>
      <c r="BJ31" s="254">
        <v>5</v>
      </c>
      <c r="BK31" s="256">
        <v>-240.4</v>
      </c>
      <c r="BL31" s="257">
        <v>-212</v>
      </c>
    </row>
    <row r="32" spans="1:64">
      <c r="A32" s="253" t="s">
        <v>223</v>
      </c>
      <c r="B32" s="246" t="s">
        <v>224</v>
      </c>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v>-39</v>
      </c>
      <c r="AF32" s="254">
        <v>5.7</v>
      </c>
      <c r="AG32" s="254">
        <v>7.6</v>
      </c>
      <c r="AH32" s="254">
        <v>7.6</v>
      </c>
      <c r="AI32" s="254">
        <v>24.8</v>
      </c>
      <c r="AJ32" s="254">
        <v>-12.9</v>
      </c>
      <c r="AK32" s="254">
        <v>4.9000000000000004</v>
      </c>
      <c r="AL32" s="254">
        <v>4.5999999999999996</v>
      </c>
      <c r="AM32" s="254">
        <v>2.7</v>
      </c>
      <c r="AN32" s="254">
        <v>0.7</v>
      </c>
      <c r="AO32" s="254"/>
      <c r="AP32" s="254"/>
      <c r="AQ32" s="254"/>
      <c r="AR32" s="254"/>
      <c r="AS32" s="254"/>
      <c r="AT32" s="254"/>
      <c r="AU32" s="254"/>
      <c r="AV32" s="254"/>
      <c r="AW32" s="254"/>
      <c r="AX32" s="254"/>
      <c r="AY32" s="254"/>
      <c r="AZ32" s="255"/>
      <c r="BA32" s="254">
        <v>-39</v>
      </c>
      <c r="BB32" s="254">
        <v>5.7</v>
      </c>
      <c r="BC32" s="254">
        <v>7.6</v>
      </c>
      <c r="BD32" s="254">
        <v>7.6</v>
      </c>
      <c r="BE32" s="254">
        <v>24.8</v>
      </c>
      <c r="BF32" s="254">
        <v>-12.9</v>
      </c>
      <c r="BG32" s="254">
        <v>4.9000000000000004</v>
      </c>
      <c r="BH32" s="254">
        <v>4.5999999999999996</v>
      </c>
      <c r="BI32" s="254">
        <v>2.7</v>
      </c>
      <c r="BJ32" s="254">
        <v>0.7</v>
      </c>
      <c r="BK32" s="256">
        <v>6.7</v>
      </c>
      <c r="BL32" s="257">
        <v>6.7</v>
      </c>
    </row>
    <row r="33" spans="1:66">
      <c r="A33" s="253" t="s">
        <v>225</v>
      </c>
      <c r="B33" s="246" t="s">
        <v>226</v>
      </c>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v>-4.4000000000000004</v>
      </c>
      <c r="AF33" s="254">
        <v>-5.4</v>
      </c>
      <c r="AG33" s="254">
        <v>-1.2</v>
      </c>
      <c r="AH33" s="254">
        <v>1</v>
      </c>
      <c r="AI33" s="254">
        <v>15.1</v>
      </c>
      <c r="AJ33" s="254">
        <v>1.4</v>
      </c>
      <c r="AK33" s="254">
        <v>-11.2</v>
      </c>
      <c r="AL33" s="254">
        <v>2.2999999999999998</v>
      </c>
      <c r="AM33" s="254">
        <v>4.2</v>
      </c>
      <c r="AN33" s="254">
        <v>10.6</v>
      </c>
      <c r="AO33" s="254">
        <v>2</v>
      </c>
      <c r="AP33" s="254"/>
      <c r="AQ33" s="254"/>
      <c r="AR33" s="254"/>
      <c r="AS33" s="254"/>
      <c r="AT33" s="254"/>
      <c r="AU33" s="254"/>
      <c r="AV33" s="254"/>
      <c r="AW33" s="254"/>
      <c r="AX33" s="254"/>
      <c r="AY33" s="254"/>
      <c r="AZ33" s="255"/>
      <c r="BA33" s="254">
        <v>-4.4000000000000004</v>
      </c>
      <c r="BB33" s="254">
        <v>-5.4</v>
      </c>
      <c r="BC33" s="254">
        <v>-1.2</v>
      </c>
      <c r="BD33" s="254">
        <v>1</v>
      </c>
      <c r="BE33" s="254">
        <v>15.1</v>
      </c>
      <c r="BF33" s="254">
        <v>1.4</v>
      </c>
      <c r="BG33" s="254">
        <v>-11.2</v>
      </c>
      <c r="BH33" s="254">
        <v>2.2999999999999998</v>
      </c>
      <c r="BI33" s="254">
        <v>4.2</v>
      </c>
      <c r="BJ33" s="254">
        <v>10.6</v>
      </c>
      <c r="BK33" s="256">
        <v>5.0999999999999996</v>
      </c>
      <c r="BL33" s="257">
        <v>12.3</v>
      </c>
    </row>
    <row r="34" spans="1:66" ht="28.2">
      <c r="A34" s="253" t="s">
        <v>227</v>
      </c>
      <c r="B34" s="260" t="s">
        <v>228</v>
      </c>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v>-2.6</v>
      </c>
      <c r="AF34" s="254">
        <v>3.5</v>
      </c>
      <c r="AG34" s="254">
        <v>4.5999999999999996</v>
      </c>
      <c r="AH34" s="254">
        <v>27.3</v>
      </c>
      <c r="AI34" s="254">
        <v>56.6</v>
      </c>
      <c r="AJ34" s="254">
        <v>64.599999999999994</v>
      </c>
      <c r="AK34" s="254">
        <v>82.8</v>
      </c>
      <c r="AL34" s="254">
        <v>88.8</v>
      </c>
      <c r="AM34" s="254">
        <v>95.4</v>
      </c>
      <c r="AN34" s="254">
        <v>104.3</v>
      </c>
      <c r="AO34" s="254">
        <v>114.9</v>
      </c>
      <c r="AP34" s="254"/>
      <c r="AQ34" s="254"/>
      <c r="AR34" s="254"/>
      <c r="AS34" s="254"/>
      <c r="AT34" s="254"/>
      <c r="AU34" s="254"/>
      <c r="AV34" s="254"/>
      <c r="AW34" s="254"/>
      <c r="AX34" s="254"/>
      <c r="AY34" s="254"/>
      <c r="AZ34" s="255"/>
      <c r="BA34" s="254">
        <v>-2.6</v>
      </c>
      <c r="BB34" s="254">
        <v>3.5</v>
      </c>
      <c r="BC34" s="254">
        <v>4.5999999999999996</v>
      </c>
      <c r="BD34" s="254">
        <v>27.3</v>
      </c>
      <c r="BE34" s="254">
        <v>56.6</v>
      </c>
      <c r="BF34" s="254">
        <v>64.599999999999994</v>
      </c>
      <c r="BG34" s="254">
        <v>82.8</v>
      </c>
      <c r="BH34" s="254">
        <v>88.8</v>
      </c>
      <c r="BI34" s="254">
        <v>95.4</v>
      </c>
      <c r="BJ34" s="254">
        <v>104.3</v>
      </c>
      <c r="BK34" s="256">
        <v>89.3</v>
      </c>
      <c r="BL34" s="257">
        <v>525.29999999999995</v>
      </c>
    </row>
    <row r="35" spans="1:66">
      <c r="A35" s="253" t="s">
        <v>229</v>
      </c>
      <c r="B35" s="246" t="s">
        <v>230</v>
      </c>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v>-55.1</v>
      </c>
      <c r="AG35" s="254">
        <v>10</v>
      </c>
      <c r="AH35" s="254">
        <v>12.8</v>
      </c>
      <c r="AI35" s="254">
        <v>9.6999999999999993</v>
      </c>
      <c r="AJ35" s="254">
        <v>28.7</v>
      </c>
      <c r="AK35" s="254">
        <v>-15.6</v>
      </c>
      <c r="AL35" s="254">
        <v>4.2</v>
      </c>
      <c r="AM35" s="254">
        <v>3.1</v>
      </c>
      <c r="AN35" s="254">
        <v>2.4</v>
      </c>
      <c r="AO35" s="254">
        <v>2.4</v>
      </c>
      <c r="AP35" s="254"/>
      <c r="AQ35" s="254"/>
      <c r="AR35" s="254"/>
      <c r="AS35" s="254"/>
      <c r="AT35" s="254"/>
      <c r="AU35" s="254"/>
      <c r="AV35" s="254"/>
      <c r="AW35" s="254"/>
      <c r="AX35" s="254"/>
      <c r="AY35" s="254"/>
      <c r="AZ35" s="255"/>
      <c r="BA35" s="254">
        <v>-55.1</v>
      </c>
      <c r="BB35" s="254">
        <v>10</v>
      </c>
      <c r="BC35" s="254">
        <v>12.8</v>
      </c>
      <c r="BD35" s="254">
        <v>9.6999999999999993</v>
      </c>
      <c r="BE35" s="254">
        <v>28.7</v>
      </c>
      <c r="BF35" s="254">
        <v>-15.6</v>
      </c>
      <c r="BG35" s="254">
        <v>4.2</v>
      </c>
      <c r="BH35" s="254">
        <v>3.1</v>
      </c>
      <c r="BI35" s="254">
        <v>2.4</v>
      </c>
      <c r="BJ35" s="254">
        <v>2.4</v>
      </c>
      <c r="BK35" s="256">
        <v>6</v>
      </c>
      <c r="BL35" s="257">
        <v>2.5</v>
      </c>
    </row>
    <row r="36" spans="1:66" ht="28.2">
      <c r="A36" s="253" t="s">
        <v>231</v>
      </c>
      <c r="B36" s="246" t="s">
        <v>232</v>
      </c>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v>-353.7</v>
      </c>
      <c r="AG36" s="254">
        <v>-345.7</v>
      </c>
      <c r="AH36" s="254">
        <v>-80.900000000000006</v>
      </c>
      <c r="AI36" s="254">
        <v>6.6</v>
      </c>
      <c r="AJ36" s="254">
        <v>17.399999999999999</v>
      </c>
      <c r="AK36" s="254">
        <v>13.5</v>
      </c>
      <c r="AL36" s="254">
        <v>10.1</v>
      </c>
      <c r="AM36" s="254">
        <v>6.3</v>
      </c>
      <c r="AN36" s="254">
        <v>3.4</v>
      </c>
      <c r="AO36" s="254">
        <v>1.9</v>
      </c>
      <c r="AP36" s="254"/>
      <c r="AQ36" s="254"/>
      <c r="AR36" s="254"/>
      <c r="AS36" s="254"/>
      <c r="AT36" s="254"/>
      <c r="AU36" s="254"/>
      <c r="AV36" s="254"/>
      <c r="AW36" s="254"/>
      <c r="AX36" s="254"/>
      <c r="AY36" s="254"/>
      <c r="AZ36" s="255"/>
      <c r="BA36" s="254">
        <v>-353.7</v>
      </c>
      <c r="BB36" s="254">
        <v>-345.7</v>
      </c>
      <c r="BC36" s="254">
        <v>-80.900000000000006</v>
      </c>
      <c r="BD36" s="254">
        <v>6.6</v>
      </c>
      <c r="BE36" s="254">
        <v>17.399999999999999</v>
      </c>
      <c r="BF36" s="254">
        <v>13.5</v>
      </c>
      <c r="BG36" s="254">
        <v>10.1</v>
      </c>
      <c r="BH36" s="254">
        <v>6.3</v>
      </c>
      <c r="BI36" s="254">
        <v>3.4</v>
      </c>
      <c r="BJ36" s="254">
        <v>1.9</v>
      </c>
      <c r="BK36" s="256">
        <v>-756.4</v>
      </c>
      <c r="BL36" s="257">
        <v>-721.4</v>
      </c>
    </row>
    <row r="37" spans="1:66">
      <c r="A37" s="253" t="s">
        <v>233</v>
      </c>
      <c r="B37" s="246" t="s">
        <v>234</v>
      </c>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v>-18.8</v>
      </c>
      <c r="AH37" s="254">
        <v>-2</v>
      </c>
      <c r="AI37" s="259">
        <v>0</v>
      </c>
      <c r="AJ37" s="259">
        <v>0</v>
      </c>
      <c r="AK37" s="259">
        <v>0</v>
      </c>
      <c r="AL37" s="259">
        <v>0</v>
      </c>
      <c r="AM37" s="259">
        <v>0</v>
      </c>
      <c r="AN37" s="259">
        <v>0</v>
      </c>
      <c r="AO37" s="259">
        <v>0</v>
      </c>
      <c r="AP37" s="259">
        <v>0</v>
      </c>
      <c r="AQ37" s="254"/>
      <c r="AR37" s="254"/>
      <c r="AS37" s="254"/>
      <c r="AT37" s="254"/>
      <c r="AU37" s="254"/>
      <c r="AV37" s="254"/>
      <c r="AW37" s="254"/>
      <c r="AX37" s="254"/>
      <c r="AY37" s="254"/>
      <c r="AZ37" s="255"/>
      <c r="BA37" s="254">
        <v>-18.8</v>
      </c>
      <c r="BB37" s="254">
        <v>-2</v>
      </c>
      <c r="BC37" s="259">
        <v>0</v>
      </c>
      <c r="BD37" s="259">
        <v>0</v>
      </c>
      <c r="BE37" s="259">
        <v>0</v>
      </c>
      <c r="BF37" s="259">
        <v>0</v>
      </c>
      <c r="BG37" s="259">
        <v>0</v>
      </c>
      <c r="BH37" s="259">
        <v>0</v>
      </c>
      <c r="BI37" s="259">
        <v>0</v>
      </c>
      <c r="BJ37" s="259">
        <v>0</v>
      </c>
      <c r="BK37" s="256">
        <v>-20.9</v>
      </c>
      <c r="BL37" s="254">
        <v>-20.9</v>
      </c>
    </row>
    <row r="38" spans="1:66">
      <c r="A38" s="253" t="s">
        <v>235</v>
      </c>
      <c r="B38" s="246" t="s">
        <v>236</v>
      </c>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v>-70.400000000000006</v>
      </c>
      <c r="AH38" s="254">
        <v>-22.7</v>
      </c>
      <c r="AI38" s="254">
        <v>-41.6</v>
      </c>
      <c r="AJ38" s="254">
        <v>4.8</v>
      </c>
      <c r="AK38" s="254">
        <v>36.5</v>
      </c>
      <c r="AL38" s="254">
        <v>3.7</v>
      </c>
      <c r="AM38" s="254">
        <v>1.6</v>
      </c>
      <c r="AN38" s="254">
        <v>-2.4</v>
      </c>
      <c r="AO38" s="254">
        <v>6.8</v>
      </c>
      <c r="AP38" s="254">
        <v>2.8</v>
      </c>
      <c r="AQ38" s="254">
        <v>3.3</v>
      </c>
      <c r="AR38" s="254"/>
      <c r="AS38" s="254"/>
      <c r="AT38" s="254"/>
      <c r="AU38" s="254"/>
      <c r="AV38" s="254"/>
      <c r="AW38" s="254"/>
      <c r="AX38" s="254"/>
      <c r="AY38" s="254"/>
      <c r="AZ38" s="255"/>
      <c r="BA38" s="254">
        <v>-70.400000000000006</v>
      </c>
      <c r="BB38" s="254">
        <v>-22.7</v>
      </c>
      <c r="BC38" s="254">
        <v>-41.6</v>
      </c>
      <c r="BD38" s="254">
        <v>4.8</v>
      </c>
      <c r="BE38" s="254">
        <v>36.5</v>
      </c>
      <c r="BF38" s="254">
        <v>3.7</v>
      </c>
      <c r="BG38" s="254">
        <v>1.6</v>
      </c>
      <c r="BH38" s="254">
        <v>-2.4</v>
      </c>
      <c r="BI38" s="254">
        <v>6.8</v>
      </c>
      <c r="BJ38" s="254">
        <v>2.8</v>
      </c>
      <c r="BK38" s="256">
        <v>-93.4</v>
      </c>
      <c r="BL38" s="254">
        <v>-80.900000000000006</v>
      </c>
    </row>
    <row r="39" spans="1:66">
      <c r="A39" s="253" t="s">
        <v>237</v>
      </c>
      <c r="B39" s="246" t="s">
        <v>238</v>
      </c>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v>-279.8</v>
      </c>
      <c r="AI39" s="254">
        <v>-298.8</v>
      </c>
      <c r="AJ39" s="254">
        <v>-274.7</v>
      </c>
      <c r="AK39" s="254">
        <v>-305.39999999999998</v>
      </c>
      <c r="AL39" s="254">
        <v>-336.6</v>
      </c>
      <c r="AM39" s="254">
        <v>-367.4</v>
      </c>
      <c r="AN39" s="254">
        <v>-393.1</v>
      </c>
      <c r="AO39" s="254">
        <v>-425.6</v>
      </c>
      <c r="AP39" s="254">
        <v>-460.5</v>
      </c>
      <c r="AQ39" s="254">
        <v>-496.8</v>
      </c>
      <c r="AR39" s="254"/>
      <c r="AS39" s="254"/>
      <c r="AT39" s="254"/>
      <c r="AU39" s="254"/>
      <c r="AV39" s="254"/>
      <c r="AW39" s="254"/>
      <c r="AX39" s="254"/>
      <c r="AY39" s="254"/>
      <c r="AZ39" s="255"/>
      <c r="BA39" s="254">
        <v>-279.8</v>
      </c>
      <c r="BB39" s="254">
        <v>-298.8</v>
      </c>
      <c r="BC39" s="254">
        <v>-274.7</v>
      </c>
      <c r="BD39" s="254">
        <v>-305.39999999999998</v>
      </c>
      <c r="BE39" s="254">
        <v>-336.6</v>
      </c>
      <c r="BF39" s="254">
        <v>-367.4</v>
      </c>
      <c r="BG39" s="254">
        <v>-393.1</v>
      </c>
      <c r="BH39" s="254">
        <v>-425.6</v>
      </c>
      <c r="BI39" s="254">
        <v>-460.5</v>
      </c>
      <c r="BJ39" s="254">
        <v>-496.8</v>
      </c>
      <c r="BK39" s="256">
        <v>-1495.3</v>
      </c>
      <c r="BL39" s="254">
        <v>-3638.8</v>
      </c>
    </row>
    <row r="40" spans="1:66">
      <c r="A40" s="253" t="s">
        <v>239</v>
      </c>
      <c r="B40" s="246" t="s">
        <v>240</v>
      </c>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v>-81.2</v>
      </c>
      <c r="AK40" s="254">
        <v>18.399999999999999</v>
      </c>
      <c r="AL40" s="254">
        <v>10.8</v>
      </c>
      <c r="AM40" s="254">
        <v>7.3</v>
      </c>
      <c r="AN40" s="254">
        <v>4.8</v>
      </c>
      <c r="AO40" s="254">
        <v>1.4</v>
      </c>
      <c r="AP40" s="254">
        <v>0.3</v>
      </c>
      <c r="AQ40" s="254">
        <v>-0.8</v>
      </c>
      <c r="AR40" s="254">
        <v>-1.3</v>
      </c>
      <c r="AS40" s="254">
        <v>-1.2</v>
      </c>
      <c r="AT40" s="254"/>
      <c r="AU40" s="254"/>
      <c r="AV40" s="254"/>
      <c r="AW40" s="254"/>
      <c r="AX40" s="254"/>
      <c r="AY40" s="254"/>
      <c r="AZ40" s="255"/>
      <c r="BA40" s="254">
        <v>-81.2</v>
      </c>
      <c r="BB40" s="254">
        <v>18.399999999999999</v>
      </c>
      <c r="BC40" s="254">
        <v>10.8</v>
      </c>
      <c r="BD40" s="254">
        <v>7.3</v>
      </c>
      <c r="BE40" s="254">
        <v>4.8</v>
      </c>
      <c r="BF40" s="254">
        <v>1.4</v>
      </c>
      <c r="BG40" s="254">
        <v>0.3</v>
      </c>
      <c r="BH40" s="254">
        <v>-0.8</v>
      </c>
      <c r="BI40" s="254">
        <v>-1.3</v>
      </c>
      <c r="BJ40" s="254">
        <v>-1.2</v>
      </c>
      <c r="BK40" s="256">
        <v>-39.9</v>
      </c>
      <c r="BL40" s="254">
        <v>-41.4</v>
      </c>
    </row>
    <row r="41" spans="1:66">
      <c r="A41" s="253" t="s">
        <v>241</v>
      </c>
      <c r="B41" s="246" t="s">
        <v>242</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v>22.1</v>
      </c>
      <c r="AL41" s="254">
        <v>3.3</v>
      </c>
      <c r="AM41" s="254">
        <v>4</v>
      </c>
      <c r="AN41" s="254">
        <v>4.0999999999999996</v>
      </c>
      <c r="AO41" s="254">
        <v>4.5</v>
      </c>
      <c r="AP41" s="254">
        <v>4.8</v>
      </c>
      <c r="AQ41" s="254">
        <v>5.0999999999999996</v>
      </c>
      <c r="AR41" s="254">
        <v>5.5</v>
      </c>
      <c r="AS41" s="254">
        <v>6</v>
      </c>
      <c r="AT41" s="254">
        <v>6.5</v>
      </c>
      <c r="AU41" s="254"/>
      <c r="AV41" s="254"/>
      <c r="AW41" s="254"/>
      <c r="AX41" s="254"/>
      <c r="AY41" s="254"/>
      <c r="AZ41" s="255"/>
      <c r="BA41" s="254">
        <v>22.1</v>
      </c>
      <c r="BB41" s="254">
        <v>3.3</v>
      </c>
      <c r="BC41" s="254">
        <v>4</v>
      </c>
      <c r="BD41" s="254">
        <v>4.0999999999999996</v>
      </c>
      <c r="BE41" s="254">
        <v>4.5</v>
      </c>
      <c r="BF41" s="254">
        <v>4.8</v>
      </c>
      <c r="BG41" s="254">
        <v>5.0999999999999996</v>
      </c>
      <c r="BH41" s="254">
        <v>5.5</v>
      </c>
      <c r="BI41" s="254">
        <v>6</v>
      </c>
      <c r="BJ41" s="254">
        <v>6.5</v>
      </c>
      <c r="BK41" s="256">
        <v>38</v>
      </c>
      <c r="BL41" s="254">
        <v>65.8</v>
      </c>
    </row>
    <row r="42" spans="1:66">
      <c r="A42" s="253" t="s">
        <v>243</v>
      </c>
      <c r="B42" s="246" t="s">
        <v>244</v>
      </c>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v>-156.1</v>
      </c>
      <c r="AL42" s="254">
        <v>-95.4</v>
      </c>
      <c r="AM42" s="254">
        <v>-67.7</v>
      </c>
      <c r="AN42" s="254">
        <v>-55.1</v>
      </c>
      <c r="AO42" s="254">
        <v>-16.600000000000001</v>
      </c>
      <c r="AP42" s="254">
        <v>-1.3</v>
      </c>
      <c r="AQ42" s="254">
        <v>-17.7</v>
      </c>
      <c r="AR42" s="254">
        <v>-28.9</v>
      </c>
      <c r="AS42" s="254">
        <v>-38.6</v>
      </c>
      <c r="AT42" s="254">
        <v>-45.1</v>
      </c>
      <c r="AU42" s="254"/>
      <c r="AV42" s="254"/>
      <c r="AW42" s="254"/>
      <c r="AX42" s="254"/>
      <c r="AY42" s="254"/>
      <c r="AZ42" s="255"/>
      <c r="BA42" s="254">
        <v>-156.1</v>
      </c>
      <c r="BB42" s="254">
        <v>-95.4</v>
      </c>
      <c r="BC42" s="254">
        <v>-67.7</v>
      </c>
      <c r="BD42" s="254">
        <v>-55.1</v>
      </c>
      <c r="BE42" s="254">
        <v>-16.600000000000001</v>
      </c>
      <c r="BF42" s="254">
        <v>-1.3</v>
      </c>
      <c r="BG42" s="254">
        <v>-17.7</v>
      </c>
      <c r="BH42" s="254">
        <v>-28.9</v>
      </c>
      <c r="BI42" s="254">
        <v>-38.6</v>
      </c>
      <c r="BJ42" s="254">
        <v>-45.1</v>
      </c>
      <c r="BK42" s="256">
        <v>-391</v>
      </c>
      <c r="BL42" s="254">
        <v>-522.6</v>
      </c>
    </row>
    <row r="43" spans="1:66" ht="28.2" customHeight="1">
      <c r="A43" s="433" t="s">
        <v>245</v>
      </c>
      <c r="B43" s="246" t="s">
        <v>246</v>
      </c>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v>-144.30000000000001</v>
      </c>
      <c r="AN43" s="254">
        <v>-270.89999999999998</v>
      </c>
      <c r="AO43" s="254">
        <v>-257</v>
      </c>
      <c r="AP43" s="254">
        <v>-234.8</v>
      </c>
      <c r="AQ43" s="254">
        <v>-199.6</v>
      </c>
      <c r="AR43" s="254">
        <v>-163.9</v>
      </c>
      <c r="AS43" s="254">
        <v>-148.9</v>
      </c>
      <c r="AT43" s="254">
        <v>-146.4</v>
      </c>
      <c r="AU43" s="254">
        <v>-61.5</v>
      </c>
      <c r="AV43" s="254">
        <v>-19.8</v>
      </c>
      <c r="AW43" s="254"/>
      <c r="AX43" s="254"/>
      <c r="AY43" s="254"/>
      <c r="AZ43" s="255"/>
      <c r="BA43" s="254">
        <v>-144.30000000000001</v>
      </c>
      <c r="BB43" s="254">
        <v>-270.89999999999998</v>
      </c>
      <c r="BC43" s="254">
        <v>-257</v>
      </c>
      <c r="BD43" s="254">
        <v>-234.8</v>
      </c>
      <c r="BE43" s="254">
        <v>-199.6</v>
      </c>
      <c r="BF43" s="254">
        <v>-163.9</v>
      </c>
      <c r="BG43" s="254">
        <v>-148.9</v>
      </c>
      <c r="BH43" s="254">
        <v>-146.4</v>
      </c>
      <c r="BI43" s="254">
        <v>-61.5</v>
      </c>
      <c r="BJ43" s="254">
        <v>-19.8</v>
      </c>
      <c r="BK43" s="256">
        <v>-1106.5999999999999</v>
      </c>
      <c r="BL43" s="254">
        <v>-1647.1</v>
      </c>
      <c r="BM43" s="44"/>
      <c r="BN43" s="44"/>
    </row>
    <row r="44" spans="1:66" s="263" customFormat="1">
      <c r="A44" s="225" t="s">
        <v>247</v>
      </c>
      <c r="B44" s="261" t="s">
        <v>248</v>
      </c>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v>-34.463999999999999</v>
      </c>
      <c r="AP44" s="262">
        <v>-26.512</v>
      </c>
      <c r="AQ44" s="262">
        <v>-27.748000000000001</v>
      </c>
      <c r="AR44" s="262">
        <v>-33.537999999999997</v>
      </c>
      <c r="AS44" s="262">
        <v>-36.39</v>
      </c>
      <c r="AT44" s="262">
        <v>-42.658999999999999</v>
      </c>
      <c r="AU44" s="262">
        <v>-45.682000000000002</v>
      </c>
      <c r="AV44" s="262">
        <v>-52.039000000000001</v>
      </c>
      <c r="AW44" s="262">
        <v>-57.231999999999999</v>
      </c>
      <c r="AX44" s="262">
        <v>-65.56</v>
      </c>
      <c r="AY44" s="262"/>
      <c r="AZ44" s="255"/>
      <c r="BA44" s="262">
        <v>-34.463999999999999</v>
      </c>
      <c r="BB44" s="262">
        <v>-26.512</v>
      </c>
      <c r="BC44" s="262">
        <v>-27.748000000000001</v>
      </c>
      <c r="BD44" s="262">
        <v>-33.537999999999997</v>
      </c>
      <c r="BE44" s="262">
        <v>-36.39</v>
      </c>
      <c r="BF44" s="262">
        <v>-42.658999999999999</v>
      </c>
      <c r="BG44" s="262">
        <v>-45.682000000000002</v>
      </c>
      <c r="BH44" s="262">
        <v>-52.039000000000001</v>
      </c>
      <c r="BI44" s="262">
        <v>-57.231999999999999</v>
      </c>
      <c r="BJ44" s="254">
        <v>-65.56</v>
      </c>
      <c r="BK44" s="256">
        <v>-158.65199999999999</v>
      </c>
      <c r="BL44" s="262">
        <v>-421.82400000000001</v>
      </c>
      <c r="BM44" s="44"/>
      <c r="BN44" s="44"/>
    </row>
    <row r="45" spans="1:66" s="263" customFormat="1">
      <c r="A45" s="225" t="s">
        <v>249</v>
      </c>
      <c r="B45" s="261" t="s">
        <v>250</v>
      </c>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v>-89.024000000000001</v>
      </c>
      <c r="AP45" s="262">
        <v>-15.582000000000001</v>
      </c>
      <c r="AQ45" s="259">
        <v>0</v>
      </c>
      <c r="AR45" s="259">
        <v>0</v>
      </c>
      <c r="AS45" s="259">
        <v>0</v>
      </c>
      <c r="AT45" s="259">
        <v>0</v>
      </c>
      <c r="AU45" s="259">
        <v>0</v>
      </c>
      <c r="AV45" s="259">
        <v>0</v>
      </c>
      <c r="AW45" s="259">
        <v>0</v>
      </c>
      <c r="AX45" s="259">
        <v>0</v>
      </c>
      <c r="AY45" s="259">
        <v>0</v>
      </c>
      <c r="AZ45" s="255"/>
      <c r="BA45" s="262">
        <v>-89.024000000000001</v>
      </c>
      <c r="BB45" s="262">
        <v>-15.582000000000001</v>
      </c>
      <c r="BC45" s="259">
        <v>0</v>
      </c>
      <c r="BD45" s="259">
        <v>0</v>
      </c>
      <c r="BE45" s="259">
        <v>0</v>
      </c>
      <c r="BF45" s="259">
        <v>0</v>
      </c>
      <c r="BG45" s="259">
        <v>0</v>
      </c>
      <c r="BH45" s="259">
        <v>0</v>
      </c>
      <c r="BI45" s="259">
        <v>0</v>
      </c>
      <c r="BJ45" s="259">
        <v>0</v>
      </c>
      <c r="BK45" s="256">
        <v>-104.60599999999999</v>
      </c>
      <c r="BL45" s="262">
        <v>-104.60599999999999</v>
      </c>
      <c r="BM45" s="44"/>
      <c r="BN45" s="44"/>
    </row>
    <row r="46" spans="1:66">
      <c r="A46" s="225" t="s">
        <v>251</v>
      </c>
      <c r="B46" s="261" t="s">
        <v>252</v>
      </c>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v>-440.01699999999994</v>
      </c>
      <c r="AP46" s="262">
        <v>-240.66300000000001</v>
      </c>
      <c r="AQ46" s="262">
        <v>176.965</v>
      </c>
      <c r="AR46" s="262">
        <v>173.07700000000003</v>
      </c>
      <c r="AS46" s="262">
        <v>8.7349999999999994</v>
      </c>
      <c r="AT46" s="262">
        <v>12.375999999999999</v>
      </c>
      <c r="AU46" s="262">
        <v>12.093999999999999</v>
      </c>
      <c r="AV46" s="262">
        <v>7.8289999999999997</v>
      </c>
      <c r="AW46" s="262">
        <v>5.2319999999999993</v>
      </c>
      <c r="AX46" s="262">
        <v>1.8359999999999999</v>
      </c>
      <c r="AY46" s="262">
        <v>2.2519999999999998</v>
      </c>
      <c r="AZ46" s="255"/>
      <c r="BA46" s="262">
        <v>-440.01699999999994</v>
      </c>
      <c r="BB46" s="262">
        <v>-240.66300000000001</v>
      </c>
      <c r="BC46" s="262">
        <v>176.965</v>
      </c>
      <c r="BD46" s="262">
        <v>173.07700000000003</v>
      </c>
      <c r="BE46" s="262">
        <v>8.7349999999999994</v>
      </c>
      <c r="BF46" s="262">
        <v>12.375999999999999</v>
      </c>
      <c r="BG46" s="262">
        <v>12.093999999999999</v>
      </c>
      <c r="BH46" s="262">
        <v>7.8289999999999997</v>
      </c>
      <c r="BI46" s="262">
        <v>5.2319999999999993</v>
      </c>
      <c r="BJ46" s="254">
        <v>1.8359999999999999</v>
      </c>
      <c r="BK46" s="256">
        <v>-321.90299999999991</v>
      </c>
      <c r="BL46" s="262">
        <v>-282.53599999999994</v>
      </c>
      <c r="BM46" s="44"/>
      <c r="BN46" s="44"/>
    </row>
    <row r="47" spans="1:66" s="263" customFormat="1">
      <c r="A47" s="344" t="s">
        <v>253</v>
      </c>
      <c r="B47" s="261" t="s">
        <v>254</v>
      </c>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v>-39.353000000000009</v>
      </c>
      <c r="AQ47" s="262">
        <v>-23.306000000000004</v>
      </c>
      <c r="AR47" s="262">
        <v>-12.683999999999997</v>
      </c>
      <c r="AS47" s="262">
        <v>-13.014999999999999</v>
      </c>
      <c r="AT47" s="262">
        <v>-12.872999999999999</v>
      </c>
      <c r="AU47" s="262">
        <v>-8.6199999999999974</v>
      </c>
      <c r="AV47" s="262">
        <v>-7.5600000000000023</v>
      </c>
      <c r="AW47" s="262">
        <v>-7.9920000000000018</v>
      </c>
      <c r="AX47" s="262">
        <v>-8.7590000000000003</v>
      </c>
      <c r="AY47" s="262">
        <v>-9.4660000000000011</v>
      </c>
      <c r="AZ47" s="255"/>
      <c r="BA47" s="262">
        <v>-39.353000000000009</v>
      </c>
      <c r="BB47" s="262">
        <v>-23.306000000000004</v>
      </c>
      <c r="BC47" s="262">
        <v>-12.683999999999997</v>
      </c>
      <c r="BD47" s="262">
        <v>-13.014999999999999</v>
      </c>
      <c r="BE47" s="262">
        <v>-12.872999999999999</v>
      </c>
      <c r="BF47" s="262">
        <v>-8.6199999999999974</v>
      </c>
      <c r="BG47" s="262">
        <v>-7.5600000000000023</v>
      </c>
      <c r="BH47" s="262">
        <v>-7.9920000000000018</v>
      </c>
      <c r="BI47" s="262">
        <v>-8.7590000000000003</v>
      </c>
      <c r="BJ47" s="255">
        <v>-9.4660000000000011</v>
      </c>
      <c r="BK47" s="255">
        <v>-101.23100000000002</v>
      </c>
      <c r="BL47" s="262">
        <v>-143.62800000000004</v>
      </c>
      <c r="BM47" s="355"/>
      <c r="BN47" s="355"/>
    </row>
    <row r="48" spans="1:66" s="263" customFormat="1">
      <c r="A48" s="346" t="s">
        <v>307</v>
      </c>
      <c r="B48" s="265" t="s">
        <v>306</v>
      </c>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v>-80.137</v>
      </c>
      <c r="AQ48" s="266">
        <v>-54.070999999999998</v>
      </c>
      <c r="AR48" s="266">
        <v>1.1879999999999999</v>
      </c>
      <c r="AS48" s="266">
        <v>4.125</v>
      </c>
      <c r="AT48" s="266">
        <v>4.8320000000000007</v>
      </c>
      <c r="AU48" s="266">
        <v>24.02</v>
      </c>
      <c r="AV48" s="266">
        <v>18.922999999999998</v>
      </c>
      <c r="AW48" s="266">
        <v>7.32</v>
      </c>
      <c r="AX48" s="266">
        <v>7.38</v>
      </c>
      <c r="AY48" s="266">
        <v>7.0909999999999993</v>
      </c>
      <c r="AZ48" s="267">
        <v>6.7880000000000003</v>
      </c>
      <c r="BA48" s="266">
        <v>-80.137</v>
      </c>
      <c r="BB48" s="266">
        <v>-54.070999999999998</v>
      </c>
      <c r="BC48" s="266">
        <v>1.1879999999999999</v>
      </c>
      <c r="BD48" s="266">
        <v>4.125</v>
      </c>
      <c r="BE48" s="266">
        <v>4.8320000000000007</v>
      </c>
      <c r="BF48" s="266">
        <v>24.02</v>
      </c>
      <c r="BG48" s="266">
        <v>18.922999999999998</v>
      </c>
      <c r="BH48" s="266">
        <v>7.32</v>
      </c>
      <c r="BI48" s="266">
        <v>7.38</v>
      </c>
      <c r="BJ48" s="266">
        <v>7.0909999999999993</v>
      </c>
      <c r="BK48" s="267">
        <v>-124.06300000000002</v>
      </c>
      <c r="BL48" s="266">
        <v>-59.329000000000015</v>
      </c>
      <c r="BM48" s="355"/>
      <c r="BN48" s="355"/>
    </row>
    <row r="49" spans="1:64">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70"/>
      <c r="BB49" s="269"/>
      <c r="BC49" s="269"/>
      <c r="BD49" s="269"/>
      <c r="BE49" s="269"/>
      <c r="BF49" s="269"/>
      <c r="BG49" s="269"/>
      <c r="BH49" s="269"/>
      <c r="BI49" s="269"/>
      <c r="BJ49" s="269"/>
      <c r="BK49" s="269"/>
      <c r="BL49" s="269"/>
    </row>
    <row r="50" spans="1:64">
      <c r="A50" s="70" t="s">
        <v>76</v>
      </c>
      <c r="B50" s="1"/>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269"/>
      <c r="BA50" s="270"/>
      <c r="BB50" s="270"/>
      <c r="BC50" s="269"/>
      <c r="BD50" s="269"/>
      <c r="BE50" s="269"/>
      <c r="BF50" s="269"/>
      <c r="BG50" s="269"/>
      <c r="BH50" s="269"/>
      <c r="BI50" s="269"/>
      <c r="BJ50" s="269"/>
      <c r="BK50" s="270"/>
      <c r="BL50" s="270"/>
    </row>
    <row r="51" spans="1:64" s="87" customFormat="1">
      <c r="A51" s="271" t="s">
        <v>255</v>
      </c>
      <c r="B51" s="74"/>
      <c r="C51" s="272">
        <v>3313.3500000000004</v>
      </c>
      <c r="D51" s="272">
        <v>3536</v>
      </c>
      <c r="E51" s="272">
        <v>3949.1750000000002</v>
      </c>
      <c r="F51" s="272">
        <v>4265.125</v>
      </c>
      <c r="G51" s="272">
        <v>4526.25</v>
      </c>
      <c r="H51" s="272">
        <v>4767.6499999999996</v>
      </c>
      <c r="I51" s="272">
        <v>5138.55</v>
      </c>
      <c r="J51" s="272">
        <v>5554.6750000000002</v>
      </c>
      <c r="K51" s="272">
        <v>5898.75</v>
      </c>
      <c r="L51" s="272">
        <v>6093.1749999999993</v>
      </c>
      <c r="M51" s="272">
        <v>6416.25</v>
      </c>
      <c r="N51" s="272">
        <v>6775.3249999999998</v>
      </c>
      <c r="O51" s="272">
        <v>7176.85</v>
      </c>
      <c r="P51" s="272">
        <v>7560.4250000000002</v>
      </c>
      <c r="Q51" s="272">
        <v>7951.3249999999998</v>
      </c>
      <c r="R51" s="272">
        <v>8451.0249999999996</v>
      </c>
      <c r="S51" s="272">
        <v>8930.7999999999993</v>
      </c>
      <c r="T51" s="272">
        <v>9479.35</v>
      </c>
      <c r="U51" s="272">
        <v>10117.075000000001</v>
      </c>
      <c r="V51" s="272">
        <v>10525.725</v>
      </c>
      <c r="W51" s="272">
        <v>10828.875</v>
      </c>
      <c r="X51" s="272">
        <v>11278.75</v>
      </c>
      <c r="Y51" s="272">
        <v>12028.424999999999</v>
      </c>
      <c r="Z51" s="272">
        <v>12839.95</v>
      </c>
      <c r="AA51" s="272">
        <v>13636.75</v>
      </c>
      <c r="AB51" s="272">
        <v>14305.375</v>
      </c>
      <c r="AC51" s="272">
        <v>14796.575000000001</v>
      </c>
      <c r="AD51" s="272">
        <v>14467.3</v>
      </c>
      <c r="AE51" s="272">
        <v>14884.4</v>
      </c>
      <c r="AF51" s="272">
        <v>15466.525</v>
      </c>
      <c r="AG51" s="272">
        <v>16109.424999999999</v>
      </c>
      <c r="AH51" s="272">
        <v>16665.05</v>
      </c>
      <c r="AI51" s="272">
        <v>17370.825000000001</v>
      </c>
      <c r="AJ51" s="272">
        <v>18086.125</v>
      </c>
      <c r="AK51" s="272">
        <v>18536.125</v>
      </c>
      <c r="AL51" s="272">
        <v>19250.875</v>
      </c>
      <c r="AM51" s="273">
        <v>20294.575000000001</v>
      </c>
      <c r="AN51" s="273">
        <v>21152.3</v>
      </c>
      <c r="AO51" s="273">
        <v>20947.974999999999</v>
      </c>
      <c r="AP51" s="273">
        <v>22364.775000000001</v>
      </c>
      <c r="AQ51" s="273">
        <v>24694.113000000001</v>
      </c>
      <c r="AR51" s="273">
        <v>26239.668000000001</v>
      </c>
      <c r="AS51" s="273">
        <v>27290.77</v>
      </c>
      <c r="AT51" s="273">
        <v>28271.113000000001</v>
      </c>
      <c r="AU51" s="273">
        <v>29266.488000000001</v>
      </c>
      <c r="AV51" s="273">
        <v>30331.788</v>
      </c>
      <c r="AW51" s="274">
        <v>31486.62</v>
      </c>
      <c r="AX51" s="274">
        <v>32716.145</v>
      </c>
      <c r="AY51" s="274">
        <v>33996.25</v>
      </c>
      <c r="AZ51" s="274">
        <v>35317.593000000001</v>
      </c>
      <c r="BA51" s="270"/>
      <c r="BB51" s="270"/>
      <c r="BC51" s="275"/>
      <c r="BD51" s="275"/>
      <c r="BE51" s="275"/>
      <c r="BF51" s="275"/>
      <c r="BG51" s="275"/>
      <c r="BH51" s="275"/>
      <c r="BI51" s="275"/>
      <c r="BJ51" s="275"/>
      <c r="BK51" s="275"/>
      <c r="BL51" s="275"/>
    </row>
    <row r="52" spans="1:64" s="87" customFormat="1">
      <c r="A52" s="271" t="s">
        <v>256</v>
      </c>
      <c r="B52" s="74"/>
      <c r="C52" s="273">
        <v>2028.4749999999999</v>
      </c>
      <c r="D52" s="273">
        <v>2224.875</v>
      </c>
      <c r="E52" s="273">
        <v>2445.0250000000001</v>
      </c>
      <c r="F52" s="273">
        <v>2658.4250000000002</v>
      </c>
      <c r="G52" s="273">
        <v>2842.9250000000002</v>
      </c>
      <c r="H52" s="273">
        <v>3026.75</v>
      </c>
      <c r="I52" s="273">
        <v>3259.1</v>
      </c>
      <c r="J52" s="273">
        <v>3521.9749999999999</v>
      </c>
      <c r="K52" s="273">
        <v>3755.4250000000002</v>
      </c>
      <c r="L52" s="273">
        <v>3910.4250000000002</v>
      </c>
      <c r="M52" s="273">
        <v>4120.7749999999996</v>
      </c>
      <c r="N52" s="273">
        <v>4390.625</v>
      </c>
      <c r="O52" s="273">
        <v>4652.4750000000004</v>
      </c>
      <c r="P52" s="273">
        <v>4905.3500000000004</v>
      </c>
      <c r="Q52" s="273">
        <v>5170.3249999999998</v>
      </c>
      <c r="R52" s="273">
        <v>5459.1</v>
      </c>
      <c r="S52" s="273">
        <v>5786.0750000000007</v>
      </c>
      <c r="T52" s="273">
        <v>6171.2250000000004</v>
      </c>
      <c r="U52" s="273">
        <v>6654.2749999999996</v>
      </c>
      <c r="V52" s="273">
        <v>7006.625</v>
      </c>
      <c r="W52" s="273">
        <v>7277.5249999999996</v>
      </c>
      <c r="X52" s="273">
        <v>7630.65</v>
      </c>
      <c r="Y52" s="273">
        <v>8098.1750000000002</v>
      </c>
      <c r="Z52" s="273">
        <v>8642.375</v>
      </c>
      <c r="AA52" s="273">
        <v>9159.2250000000004</v>
      </c>
      <c r="AB52" s="273">
        <v>9619.15</v>
      </c>
      <c r="AC52" s="273">
        <v>10057.625</v>
      </c>
      <c r="AD52" s="273">
        <v>9866.7000000000007</v>
      </c>
      <c r="AE52" s="273">
        <v>10153.924999999999</v>
      </c>
      <c r="AF52" s="273">
        <v>10604.125</v>
      </c>
      <c r="AG52" s="273">
        <v>10958.25</v>
      </c>
      <c r="AH52" s="273">
        <v>11275.375</v>
      </c>
      <c r="AI52" s="273">
        <v>11713.875</v>
      </c>
      <c r="AJ52" s="273">
        <v>12177.55</v>
      </c>
      <c r="AK52" s="273">
        <v>12572.275</v>
      </c>
      <c r="AL52" s="273">
        <v>13085.125</v>
      </c>
      <c r="AM52" s="273">
        <v>13758.075000000001</v>
      </c>
      <c r="AN52" s="273">
        <v>14295.025</v>
      </c>
      <c r="AO52" s="273">
        <v>14094.125</v>
      </c>
      <c r="AP52" s="273">
        <v>15279.9</v>
      </c>
      <c r="AQ52" s="273">
        <v>16817.608</v>
      </c>
      <c r="AR52" s="273">
        <v>17789.828000000001</v>
      </c>
      <c r="AS52" s="273">
        <v>18525.343000000001</v>
      </c>
      <c r="AT52" s="273">
        <v>19204.47</v>
      </c>
      <c r="AU52" s="273">
        <v>19879.82</v>
      </c>
      <c r="AV52" s="273">
        <v>20601.695</v>
      </c>
      <c r="AW52" s="273">
        <v>21426.38</v>
      </c>
      <c r="AX52" s="273">
        <v>22308.303</v>
      </c>
      <c r="AY52" s="273">
        <v>23221.218000000001</v>
      </c>
      <c r="AZ52" s="273">
        <v>24173.918000000001</v>
      </c>
      <c r="BA52" s="275"/>
      <c r="BB52" s="275"/>
      <c r="BC52" s="275"/>
      <c r="BD52" s="275"/>
      <c r="BE52" s="275"/>
      <c r="BF52" s="275"/>
      <c r="BG52" s="275"/>
      <c r="BH52" s="275"/>
      <c r="BI52" s="275"/>
      <c r="BJ52" s="275"/>
      <c r="BK52" s="275"/>
      <c r="BL52" s="275"/>
    </row>
    <row r="53" spans="1:64" s="87" customFormat="1">
      <c r="A53" s="271" t="s">
        <v>257</v>
      </c>
      <c r="B53" s="74"/>
      <c r="C53" s="276">
        <v>617.76599999999996</v>
      </c>
      <c r="D53" s="276">
        <v>600.56200000000001</v>
      </c>
      <c r="E53" s="276">
        <v>666.43799999999999</v>
      </c>
      <c r="F53" s="276">
        <v>734.03700000000003</v>
      </c>
      <c r="G53" s="276">
        <v>769.15499999999997</v>
      </c>
      <c r="H53" s="276">
        <v>854.28700000000003</v>
      </c>
      <c r="I53" s="276">
        <v>909.23800000000006</v>
      </c>
      <c r="J53" s="276">
        <v>991.10400000000004</v>
      </c>
      <c r="K53" s="276">
        <v>1031.9580000000001</v>
      </c>
      <c r="L53" s="276">
        <v>1054.9880000000001</v>
      </c>
      <c r="M53" s="276">
        <v>1091.2080000000001</v>
      </c>
      <c r="N53" s="276">
        <v>1154.3340000000001</v>
      </c>
      <c r="O53" s="276">
        <v>1258.566</v>
      </c>
      <c r="P53" s="276">
        <v>1351.79</v>
      </c>
      <c r="Q53" s="276">
        <v>1453.0530000000001</v>
      </c>
      <c r="R53" s="276">
        <v>1579.232</v>
      </c>
      <c r="S53" s="276">
        <v>1721.7280000000001</v>
      </c>
      <c r="T53" s="276">
        <v>1827.452</v>
      </c>
      <c r="U53" s="276">
        <v>2025.191</v>
      </c>
      <c r="V53" s="276">
        <v>1991.0820000000001</v>
      </c>
      <c r="W53" s="276">
        <v>1853.136</v>
      </c>
      <c r="X53" s="276">
        <v>1782.3140000000001</v>
      </c>
      <c r="Y53" s="276">
        <v>1880.114</v>
      </c>
      <c r="Z53" s="276">
        <v>2153.6109999999999</v>
      </c>
      <c r="AA53" s="276">
        <v>2406.8690000000001</v>
      </c>
      <c r="AB53" s="276">
        <v>2567.9850000000001</v>
      </c>
      <c r="AC53" s="276">
        <v>2523.991</v>
      </c>
      <c r="AD53" s="276">
        <v>2104.989</v>
      </c>
      <c r="AE53" s="276">
        <v>2162.7060000000001</v>
      </c>
      <c r="AF53" s="276">
        <v>2303.4659999999999</v>
      </c>
      <c r="AG53" s="276">
        <v>2449.9899999999998</v>
      </c>
      <c r="AH53" s="276">
        <v>2775.1060000000002</v>
      </c>
      <c r="AI53" s="276">
        <v>3021.491</v>
      </c>
      <c r="AJ53" s="276">
        <v>3249.89</v>
      </c>
      <c r="AK53" s="276">
        <v>3267.9650000000001</v>
      </c>
      <c r="AL53" s="276">
        <v>3316.1839999999997</v>
      </c>
      <c r="AM53" s="7">
        <v>3329.8369999999995</v>
      </c>
      <c r="AN53" s="7">
        <v>3463.364</v>
      </c>
      <c r="AO53" s="7">
        <v>3421.1639999999998</v>
      </c>
      <c r="AP53" s="7">
        <v>4047.1120000000001</v>
      </c>
      <c r="AQ53" s="7">
        <v>4836.0430000000015</v>
      </c>
      <c r="AR53" s="7">
        <v>4889.6030000000001</v>
      </c>
      <c r="AS53" s="7">
        <v>4923.8850000000002</v>
      </c>
      <c r="AT53" s="7">
        <v>4981.5190000000002</v>
      </c>
      <c r="AU53" s="7">
        <v>5279.7230000000009</v>
      </c>
      <c r="AV53" s="7">
        <v>5548.4339999999993</v>
      </c>
      <c r="AW53" s="7">
        <v>5715.6350000000002</v>
      </c>
      <c r="AX53" s="7">
        <v>5933.9719999999998</v>
      </c>
      <c r="AY53" s="7">
        <v>6161.3350000000009</v>
      </c>
      <c r="AZ53" s="7">
        <v>6401.8049999999994</v>
      </c>
      <c r="BA53" s="275"/>
      <c r="BB53" s="275"/>
      <c r="BC53" s="275"/>
      <c r="BD53" s="275"/>
      <c r="BE53" s="275"/>
      <c r="BF53" s="275"/>
      <c r="BG53" s="275"/>
      <c r="BH53" s="275"/>
      <c r="BI53" s="275"/>
      <c r="BJ53" s="275"/>
      <c r="BK53" s="275"/>
      <c r="BL53" s="275"/>
    </row>
    <row r="54" spans="1:64">
      <c r="A54" s="277"/>
      <c r="B54" s="10"/>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9"/>
      <c r="AN54" s="279"/>
      <c r="AO54" s="279"/>
      <c r="AP54" s="279"/>
      <c r="AQ54" s="279"/>
      <c r="AR54" s="279"/>
      <c r="AS54" s="279"/>
      <c r="AT54" s="279"/>
      <c r="AU54" s="279"/>
      <c r="AV54" s="279"/>
      <c r="AW54" s="279"/>
      <c r="AX54" s="279"/>
      <c r="AY54" s="279"/>
      <c r="AZ54" s="280"/>
      <c r="BA54" s="280"/>
      <c r="BB54" s="280"/>
      <c r="BC54" s="280"/>
      <c r="BD54" s="280"/>
      <c r="BE54" s="280"/>
      <c r="BF54" s="280"/>
      <c r="BG54" s="280"/>
      <c r="BH54" s="280"/>
      <c r="BI54" s="280"/>
      <c r="BJ54" s="280"/>
      <c r="BK54" s="280"/>
      <c r="BL54" s="280"/>
    </row>
    <row r="55" spans="1:64">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row>
    <row r="56" spans="1:64">
      <c r="A56" s="314" t="s">
        <v>290</v>
      </c>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361"/>
      <c r="AQ56" s="361"/>
      <c r="AR56" s="361"/>
      <c r="AS56" s="361"/>
      <c r="AT56" s="361"/>
      <c r="AU56" s="361"/>
      <c r="AV56" s="361"/>
      <c r="AW56" s="361"/>
      <c r="AX56" s="361"/>
      <c r="AY56" s="361"/>
      <c r="AZ56" s="361"/>
      <c r="BA56" s="269"/>
      <c r="BB56" s="269"/>
      <c r="BC56" s="269"/>
      <c r="BD56" s="269"/>
      <c r="BE56" s="269"/>
      <c r="BF56" s="269"/>
      <c r="BG56" s="269"/>
      <c r="BH56" s="269"/>
      <c r="BI56" s="269"/>
      <c r="BJ56" s="269"/>
      <c r="BK56" s="269"/>
      <c r="BL56" s="269"/>
    </row>
    <row r="57" spans="1:64" ht="42" customHeight="1">
      <c r="A57" s="500" t="s">
        <v>450</v>
      </c>
      <c r="B57" s="500"/>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361"/>
      <c r="AQ57" s="361"/>
      <c r="AR57" s="361"/>
      <c r="AS57" s="361"/>
      <c r="AT57" s="361"/>
      <c r="AU57" s="361"/>
      <c r="AV57" s="361"/>
      <c r="AW57" s="361"/>
      <c r="AX57" s="361"/>
      <c r="AY57" s="361"/>
      <c r="AZ57" s="361"/>
      <c r="BA57" s="361"/>
      <c r="BB57" s="361"/>
      <c r="BC57" s="269"/>
      <c r="BD57" s="269"/>
      <c r="BE57" s="269"/>
      <c r="BF57" s="269"/>
      <c r="BG57" s="269"/>
      <c r="BH57" s="269"/>
      <c r="BI57" s="269"/>
      <c r="BJ57" s="269"/>
      <c r="BK57" s="269"/>
      <c r="BL57" s="269"/>
    </row>
    <row r="58" spans="1:64" ht="55.95" customHeight="1">
      <c r="A58" s="500" t="s">
        <v>258</v>
      </c>
      <c r="B58" s="500"/>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69"/>
      <c r="BA58" s="269"/>
      <c r="BB58" s="269"/>
      <c r="BC58" s="269"/>
      <c r="BD58" s="269"/>
      <c r="BE58" s="269"/>
      <c r="BF58" s="269"/>
      <c r="BG58" s="269"/>
      <c r="BH58" s="269"/>
      <c r="BI58" s="269"/>
      <c r="BJ58" s="269"/>
      <c r="BK58" s="269"/>
      <c r="BL58" s="269"/>
    </row>
    <row r="59" spans="1:64" s="411" customFormat="1" ht="42" customHeight="1">
      <c r="A59" s="498" t="s">
        <v>451</v>
      </c>
      <c r="B59" s="498"/>
    </row>
    <row r="60" spans="1:64">
      <c r="A60" s="268"/>
      <c r="B60" s="268"/>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4"/>
      <c r="AD60" s="284"/>
      <c r="AE60" s="284"/>
      <c r="AF60" s="284"/>
      <c r="AG60" s="284"/>
      <c r="AH60" s="284"/>
      <c r="AI60" s="284"/>
      <c r="AJ60" s="284"/>
      <c r="AK60" s="284"/>
      <c r="AL60" s="284"/>
      <c r="AM60" s="284"/>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row>
    <row r="62" spans="1:64">
      <c r="A62" s="472" t="s">
        <v>101</v>
      </c>
      <c r="B62" s="472"/>
      <c r="C62" s="472"/>
      <c r="D62" s="472"/>
      <c r="E62" s="472"/>
      <c r="F62" s="472"/>
    </row>
  </sheetData>
  <mergeCells count="4">
    <mergeCell ref="A62:F62"/>
    <mergeCell ref="A57:B57"/>
    <mergeCell ref="A58:B58"/>
    <mergeCell ref="A59:B59"/>
  </mergeCells>
  <hyperlinks>
    <hyperlink ref="A62" location="Contents!A1" display="Back to Table of Contents" xr:uid="{00000000-0004-0000-0A00-000000000000}"/>
    <hyperlink ref="A2" r:id="rId1" xr:uid="{1D8FF787-C141-4BF7-9488-9B0CBF80A477}"/>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N62"/>
  <sheetViews>
    <sheetView zoomScaleNormal="100" workbookViewId="0">
      <pane xSplit="2" ySplit="8" topLeftCell="C9" activePane="bottomRight" state="frozen"/>
      <selection activeCell="B3" sqref="B3"/>
      <selection pane="topRight" activeCell="B3" sqref="B3"/>
      <selection pane="bottomLeft" activeCell="B3" sqref="B3"/>
      <selection pane="bottomRight"/>
    </sheetView>
  </sheetViews>
  <sheetFormatPr defaultColWidth="8.6640625" defaultRowHeight="14.4"/>
  <cols>
    <col min="1" max="1" width="23.6640625" style="134" customWidth="1"/>
    <col min="2" max="2" width="62" style="134" customWidth="1"/>
    <col min="3" max="3" width="12.109375" style="134" customWidth="1"/>
    <col min="4" max="62" width="8.6640625" style="134"/>
    <col min="63" max="63" width="12.44140625" style="134" bestFit="1" customWidth="1"/>
    <col min="64" max="64" width="13.5546875" style="134" bestFit="1" customWidth="1"/>
    <col min="65" max="16384" width="8.6640625" style="134"/>
  </cols>
  <sheetData>
    <row r="1" spans="1:64">
      <c r="A1" s="409" t="s">
        <v>435</v>
      </c>
      <c r="B1" s="87"/>
      <c r="C1" s="87"/>
    </row>
    <row r="2" spans="1:64">
      <c r="A2" s="410" t="s">
        <v>436</v>
      </c>
      <c r="AO2" s="44"/>
      <c r="AP2" s="44"/>
    </row>
    <row r="3" spans="1:64">
      <c r="AO3" s="262"/>
      <c r="AP3" s="262"/>
      <c r="AQ3" s="262"/>
      <c r="AR3" s="262"/>
      <c r="AS3" s="262"/>
      <c r="AT3" s="262"/>
      <c r="AU3" s="262"/>
      <c r="AV3" s="262"/>
      <c r="AW3" s="262"/>
      <c r="AX3" s="262"/>
      <c r="AY3" s="262"/>
    </row>
    <row r="4" spans="1:64">
      <c r="AO4" s="262"/>
      <c r="AP4" s="262"/>
      <c r="AQ4" s="262"/>
      <c r="AR4" s="262"/>
      <c r="AS4" s="262"/>
      <c r="AT4" s="262"/>
      <c r="AU4" s="262"/>
      <c r="AV4" s="262"/>
      <c r="AW4" s="262"/>
      <c r="AX4" s="262"/>
      <c r="AY4" s="262"/>
    </row>
    <row r="5" spans="1:64">
      <c r="A5" s="70" t="s">
        <v>463</v>
      </c>
      <c r="AO5" s="262"/>
      <c r="AP5" s="262"/>
      <c r="AQ5" s="262"/>
      <c r="AR5" s="262"/>
      <c r="AS5" s="262"/>
      <c r="AT5" s="262"/>
      <c r="AU5" s="262"/>
      <c r="AV5" s="262"/>
      <c r="AW5" s="262"/>
      <c r="AX5" s="262"/>
      <c r="AY5" s="262"/>
    </row>
    <row r="6" spans="1:64">
      <c r="A6" s="10" t="s">
        <v>132</v>
      </c>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row>
    <row r="7" spans="1:64">
      <c r="A7" s="1"/>
      <c r="C7" s="1" t="s">
        <v>56</v>
      </c>
      <c r="BA7" s="285" t="s">
        <v>259</v>
      </c>
      <c r="BK7" s="286"/>
      <c r="BL7" s="336"/>
    </row>
    <row r="8" spans="1:64">
      <c r="A8" s="10" t="s">
        <v>160</v>
      </c>
      <c r="B8" s="10" t="s">
        <v>161</v>
      </c>
      <c r="C8" s="10">
        <v>1982</v>
      </c>
      <c r="D8" s="10">
        <v>1983</v>
      </c>
      <c r="E8" s="10">
        <v>1984</v>
      </c>
      <c r="F8" s="10">
        <v>1985</v>
      </c>
      <c r="G8" s="10">
        <v>1986</v>
      </c>
      <c r="H8" s="10">
        <v>1987</v>
      </c>
      <c r="I8" s="10">
        <v>1988</v>
      </c>
      <c r="J8" s="10">
        <v>1989</v>
      </c>
      <c r="K8" s="10">
        <v>1990</v>
      </c>
      <c r="L8" s="10">
        <v>1991</v>
      </c>
      <c r="M8" s="10">
        <v>1992</v>
      </c>
      <c r="N8" s="10">
        <v>1993</v>
      </c>
      <c r="O8" s="10">
        <v>1994</v>
      </c>
      <c r="P8" s="10">
        <v>1995</v>
      </c>
      <c r="Q8" s="10">
        <v>1996</v>
      </c>
      <c r="R8" s="10">
        <v>1997</v>
      </c>
      <c r="S8" s="10">
        <v>1998</v>
      </c>
      <c r="T8" s="10">
        <v>1999</v>
      </c>
      <c r="U8" s="10">
        <v>2000</v>
      </c>
      <c r="V8" s="10">
        <v>2001</v>
      </c>
      <c r="W8" s="10">
        <v>2002</v>
      </c>
      <c r="X8" s="10">
        <v>2003</v>
      </c>
      <c r="Y8" s="10">
        <v>2004</v>
      </c>
      <c r="Z8" s="10">
        <v>2005</v>
      </c>
      <c r="AA8" s="10">
        <v>2006</v>
      </c>
      <c r="AB8" s="10">
        <v>2007</v>
      </c>
      <c r="AC8" s="10">
        <v>2008</v>
      </c>
      <c r="AD8" s="10">
        <v>2009</v>
      </c>
      <c r="AE8" s="10">
        <v>2010</v>
      </c>
      <c r="AF8" s="10">
        <v>2011</v>
      </c>
      <c r="AG8" s="10">
        <v>2012</v>
      </c>
      <c r="AH8" s="10">
        <v>2013</v>
      </c>
      <c r="AI8" s="10">
        <v>2014</v>
      </c>
      <c r="AJ8" s="10">
        <v>2015</v>
      </c>
      <c r="AK8" s="10">
        <v>2016</v>
      </c>
      <c r="AL8" s="10">
        <v>2017</v>
      </c>
      <c r="AM8" s="10">
        <v>2018</v>
      </c>
      <c r="AN8" s="10">
        <v>2019</v>
      </c>
      <c r="AO8" s="10">
        <v>2020</v>
      </c>
      <c r="AP8" s="10">
        <v>2021</v>
      </c>
      <c r="AQ8" s="10">
        <v>2022</v>
      </c>
      <c r="AR8" s="10">
        <v>2023</v>
      </c>
      <c r="AS8" s="10">
        <v>2024</v>
      </c>
      <c r="AT8" s="10">
        <v>2025</v>
      </c>
      <c r="AU8" s="10">
        <v>2026</v>
      </c>
      <c r="AV8" s="10">
        <v>2027</v>
      </c>
      <c r="AW8" s="10">
        <v>2028</v>
      </c>
      <c r="AX8" s="10">
        <v>2029</v>
      </c>
      <c r="AY8" s="10">
        <v>2030</v>
      </c>
      <c r="AZ8" s="287">
        <v>2031</v>
      </c>
      <c r="BA8" s="248" t="s">
        <v>162</v>
      </c>
      <c r="BB8" s="248" t="s">
        <v>163</v>
      </c>
      <c r="BC8" s="248" t="s">
        <v>164</v>
      </c>
      <c r="BD8" s="248" t="s">
        <v>165</v>
      </c>
      <c r="BE8" s="248" t="s">
        <v>166</v>
      </c>
      <c r="BF8" s="248" t="s">
        <v>167</v>
      </c>
      <c r="BG8" s="248" t="s">
        <v>168</v>
      </c>
      <c r="BH8" s="248" t="s">
        <v>169</v>
      </c>
      <c r="BI8" s="248" t="s">
        <v>170</v>
      </c>
      <c r="BJ8" s="251" t="s">
        <v>171</v>
      </c>
      <c r="BK8" s="251" t="s">
        <v>260</v>
      </c>
      <c r="BL8" s="337" t="s">
        <v>261</v>
      </c>
    </row>
    <row r="9" spans="1:64">
      <c r="A9" s="253" t="s">
        <v>174</v>
      </c>
      <c r="B9" s="1" t="s">
        <v>175</v>
      </c>
      <c r="C9" s="288">
        <v>-1.2</v>
      </c>
      <c r="D9" s="288">
        <v>-2.7</v>
      </c>
      <c r="E9" s="288">
        <v>-3.7</v>
      </c>
      <c r="F9" s="288">
        <v>-4.4000000000000004</v>
      </c>
      <c r="G9" s="288">
        <v>-5.4</v>
      </c>
      <c r="H9" s="288">
        <v>-6.2</v>
      </c>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24"/>
      <c r="AX9" s="224"/>
      <c r="AY9" s="224"/>
      <c r="AZ9" s="290"/>
      <c r="BA9" s="425">
        <v>-1.2</v>
      </c>
      <c r="BB9" s="425">
        <v>-2.7</v>
      </c>
      <c r="BC9" s="425">
        <v>-3.6999999999999997</v>
      </c>
      <c r="BD9" s="425">
        <v>-4.3999999999999995</v>
      </c>
      <c r="BE9" s="425">
        <v>-5.4</v>
      </c>
      <c r="BF9" s="425">
        <v>-6.2</v>
      </c>
      <c r="BG9" s="426" t="s">
        <v>176</v>
      </c>
      <c r="BH9" s="426" t="s">
        <v>176</v>
      </c>
      <c r="BI9" s="426" t="s">
        <v>176</v>
      </c>
      <c r="BJ9" s="426" t="s">
        <v>176</v>
      </c>
      <c r="BK9" s="447">
        <v>-3.5000000000000004</v>
      </c>
      <c r="BL9" s="446" t="s">
        <v>176</v>
      </c>
    </row>
    <row r="10" spans="1:64">
      <c r="A10" s="253" t="s">
        <v>177</v>
      </c>
      <c r="B10" s="1" t="s">
        <v>178</v>
      </c>
      <c r="C10" s="289"/>
      <c r="D10" s="288">
        <v>0.5</v>
      </c>
      <c r="E10" s="288">
        <v>1</v>
      </c>
      <c r="F10" s="288">
        <v>1</v>
      </c>
      <c r="G10" s="288">
        <v>1</v>
      </c>
      <c r="H10" s="288">
        <v>1.1000000000000001</v>
      </c>
      <c r="I10" s="288">
        <v>1.1000000000000001</v>
      </c>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1"/>
      <c r="AX10" s="1"/>
      <c r="AY10" s="1"/>
      <c r="AZ10" s="290"/>
      <c r="BA10" s="425">
        <v>0.5</v>
      </c>
      <c r="BB10" s="425">
        <v>1</v>
      </c>
      <c r="BC10" s="425">
        <v>1</v>
      </c>
      <c r="BD10" s="425">
        <v>1</v>
      </c>
      <c r="BE10" s="425">
        <v>1.0999999999999999</v>
      </c>
      <c r="BF10" s="425">
        <v>1.0999999999999999</v>
      </c>
      <c r="BG10" s="426" t="s">
        <v>176</v>
      </c>
      <c r="BH10" s="426" t="s">
        <v>176</v>
      </c>
      <c r="BI10" s="426" t="s">
        <v>176</v>
      </c>
      <c r="BJ10" s="426" t="s">
        <v>176</v>
      </c>
      <c r="BK10" s="447">
        <v>0.89999999999999991</v>
      </c>
      <c r="BL10" s="446" t="s">
        <v>176</v>
      </c>
    </row>
    <row r="11" spans="1:64">
      <c r="A11" s="253" t="s">
        <v>179</v>
      </c>
      <c r="B11" s="1" t="s">
        <v>180</v>
      </c>
      <c r="C11" s="289"/>
      <c r="D11" s="289"/>
      <c r="E11" s="288">
        <v>0.2</v>
      </c>
      <c r="F11" s="288">
        <v>0.2</v>
      </c>
      <c r="G11" s="288">
        <v>0.2</v>
      </c>
      <c r="H11" s="288">
        <v>0.2</v>
      </c>
      <c r="I11" s="288">
        <v>0.4</v>
      </c>
      <c r="J11" s="288">
        <v>0.5</v>
      </c>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c r="AW11" s="1"/>
      <c r="AX11" s="1"/>
      <c r="AY11" s="1"/>
      <c r="AZ11" s="290"/>
      <c r="BA11" s="425">
        <v>0.2</v>
      </c>
      <c r="BB11" s="425">
        <v>0.2</v>
      </c>
      <c r="BC11" s="425">
        <v>0.2</v>
      </c>
      <c r="BD11" s="425">
        <v>0.2</v>
      </c>
      <c r="BE11" s="425">
        <v>0.4</v>
      </c>
      <c r="BF11" s="425">
        <v>0.5</v>
      </c>
      <c r="BG11" s="426" t="s">
        <v>176</v>
      </c>
      <c r="BH11" s="426" t="s">
        <v>176</v>
      </c>
      <c r="BI11" s="426" t="s">
        <v>176</v>
      </c>
      <c r="BJ11" s="426" t="s">
        <v>176</v>
      </c>
      <c r="BK11" s="447">
        <v>0.2</v>
      </c>
      <c r="BL11" s="446" t="s">
        <v>176</v>
      </c>
    </row>
    <row r="12" spans="1:64">
      <c r="A12" s="253" t="s">
        <v>181</v>
      </c>
      <c r="B12" s="1" t="s">
        <v>182</v>
      </c>
      <c r="C12" s="289"/>
      <c r="D12" s="289"/>
      <c r="E12" s="293">
        <v>0</v>
      </c>
      <c r="F12" s="288">
        <v>0.3</v>
      </c>
      <c r="G12" s="288">
        <v>0.4</v>
      </c>
      <c r="H12" s="288">
        <v>0.5</v>
      </c>
      <c r="I12" s="288">
        <v>0.5</v>
      </c>
      <c r="J12" s="288">
        <v>0.5</v>
      </c>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289"/>
      <c r="AU12" s="289"/>
      <c r="AV12" s="289"/>
      <c r="AW12" s="1"/>
      <c r="AX12" s="1"/>
      <c r="AY12" s="1"/>
      <c r="AZ12" s="290"/>
      <c r="BA12" s="419">
        <v>0</v>
      </c>
      <c r="BB12" s="425">
        <v>0.3</v>
      </c>
      <c r="BC12" s="425">
        <v>0.4</v>
      </c>
      <c r="BD12" s="425">
        <v>0.5</v>
      </c>
      <c r="BE12" s="425">
        <v>0.5</v>
      </c>
      <c r="BF12" s="425">
        <v>0.5</v>
      </c>
      <c r="BG12" s="426" t="s">
        <v>176</v>
      </c>
      <c r="BH12" s="426" t="s">
        <v>176</v>
      </c>
      <c r="BI12" s="426" t="s">
        <v>176</v>
      </c>
      <c r="BJ12" s="426" t="s">
        <v>176</v>
      </c>
      <c r="BK12" s="447">
        <v>0.3</v>
      </c>
      <c r="BL12" s="446" t="s">
        <v>176</v>
      </c>
    </row>
    <row r="13" spans="1:64">
      <c r="A13" s="253" t="s">
        <v>183</v>
      </c>
      <c r="B13" s="1" t="s">
        <v>184</v>
      </c>
      <c r="C13" s="289"/>
      <c r="D13" s="289"/>
      <c r="E13" s="289"/>
      <c r="F13" s="289"/>
      <c r="G13" s="289"/>
      <c r="H13" s="288">
        <v>0.2</v>
      </c>
      <c r="I13" s="293">
        <v>0</v>
      </c>
      <c r="J13" s="288">
        <v>-0.2</v>
      </c>
      <c r="K13" s="293">
        <v>0</v>
      </c>
      <c r="L13" s="288">
        <v>0.1</v>
      </c>
      <c r="M13" s="288">
        <v>0.1</v>
      </c>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c r="AS13" s="289"/>
      <c r="AT13" s="289"/>
      <c r="AU13" s="289"/>
      <c r="AV13" s="289"/>
      <c r="AW13" s="1"/>
      <c r="AX13" s="1"/>
      <c r="AY13" s="1"/>
      <c r="AZ13" s="290"/>
      <c r="BA13" s="425">
        <v>0.2</v>
      </c>
      <c r="BB13" s="419">
        <v>0</v>
      </c>
      <c r="BC13" s="425">
        <v>-0.2</v>
      </c>
      <c r="BD13" s="419">
        <v>0</v>
      </c>
      <c r="BE13" s="425">
        <v>0.1</v>
      </c>
      <c r="BF13" s="425">
        <v>0.1</v>
      </c>
      <c r="BG13" s="426" t="s">
        <v>176</v>
      </c>
      <c r="BH13" s="426" t="s">
        <v>176</v>
      </c>
      <c r="BI13" s="426" t="s">
        <v>176</v>
      </c>
      <c r="BJ13" s="426" t="s">
        <v>176</v>
      </c>
      <c r="BK13" s="447">
        <v>0</v>
      </c>
      <c r="BL13" s="446" t="s">
        <v>176</v>
      </c>
    </row>
    <row r="14" spans="1:64">
      <c r="A14" s="253" t="s">
        <v>185</v>
      </c>
      <c r="B14" s="1" t="s">
        <v>186</v>
      </c>
      <c r="C14" s="289"/>
      <c r="D14" s="289"/>
      <c r="E14" s="289"/>
      <c r="F14" s="289"/>
      <c r="G14" s="289"/>
      <c r="H14" s="289"/>
      <c r="I14" s="288">
        <v>0.2</v>
      </c>
      <c r="J14" s="288">
        <v>0.3</v>
      </c>
      <c r="K14" s="288">
        <v>0.3</v>
      </c>
      <c r="L14" s="288">
        <v>0.2</v>
      </c>
      <c r="M14" s="288">
        <v>0.2</v>
      </c>
      <c r="N14" s="288">
        <v>0.1</v>
      </c>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1"/>
      <c r="AX14" s="1"/>
      <c r="AY14" s="1"/>
      <c r="AZ14" s="290"/>
      <c r="BA14" s="425">
        <v>0.2</v>
      </c>
      <c r="BB14" s="425">
        <v>0.3</v>
      </c>
      <c r="BC14" s="425">
        <v>0.3</v>
      </c>
      <c r="BD14" s="425">
        <v>0.2</v>
      </c>
      <c r="BE14" s="425">
        <v>0.2</v>
      </c>
      <c r="BF14" s="425">
        <v>0.1</v>
      </c>
      <c r="BG14" s="426" t="s">
        <v>176</v>
      </c>
      <c r="BH14" s="426" t="s">
        <v>176</v>
      </c>
      <c r="BI14" s="426" t="s">
        <v>176</v>
      </c>
      <c r="BJ14" s="426" t="s">
        <v>176</v>
      </c>
      <c r="BK14" s="447">
        <v>0.2</v>
      </c>
      <c r="BL14" s="446" t="s">
        <v>176</v>
      </c>
    </row>
    <row r="15" spans="1:64">
      <c r="A15" s="253" t="s">
        <v>188</v>
      </c>
      <c r="B15" s="1" t="s">
        <v>189</v>
      </c>
      <c r="C15" s="289"/>
      <c r="D15" s="289"/>
      <c r="E15" s="289"/>
      <c r="F15" s="289"/>
      <c r="G15" s="289"/>
      <c r="H15" s="289"/>
      <c r="I15" s="289"/>
      <c r="J15" s="289"/>
      <c r="K15" s="289"/>
      <c r="L15" s="288">
        <v>0.3</v>
      </c>
      <c r="M15" s="288">
        <v>0.5</v>
      </c>
      <c r="N15" s="288">
        <v>0.5</v>
      </c>
      <c r="O15" s="288">
        <v>0.5</v>
      </c>
      <c r="P15" s="288">
        <v>0.5</v>
      </c>
      <c r="Q15" s="288">
        <v>0.4</v>
      </c>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1"/>
      <c r="AX15" s="1"/>
      <c r="AY15" s="1"/>
      <c r="AZ15" s="290"/>
      <c r="BA15" s="425">
        <v>0.3</v>
      </c>
      <c r="BB15" s="425">
        <v>0.5</v>
      </c>
      <c r="BC15" s="425">
        <v>0.5</v>
      </c>
      <c r="BD15" s="425">
        <v>0.5</v>
      </c>
      <c r="BE15" s="425">
        <v>0.5</v>
      </c>
      <c r="BF15" s="425">
        <v>0.4</v>
      </c>
      <c r="BG15" s="426" t="s">
        <v>176</v>
      </c>
      <c r="BH15" s="426" t="s">
        <v>176</v>
      </c>
      <c r="BI15" s="426" t="s">
        <v>176</v>
      </c>
      <c r="BJ15" s="426" t="s">
        <v>176</v>
      </c>
      <c r="BK15" s="447">
        <v>0.5</v>
      </c>
      <c r="BL15" s="446" t="s">
        <v>176</v>
      </c>
    </row>
    <row r="16" spans="1:64">
      <c r="A16" s="253" t="s">
        <v>190</v>
      </c>
      <c r="B16" s="1" t="s">
        <v>191</v>
      </c>
      <c r="C16" s="289"/>
      <c r="D16" s="289"/>
      <c r="E16" s="289"/>
      <c r="F16" s="289"/>
      <c r="G16" s="289"/>
      <c r="H16" s="289"/>
      <c r="I16" s="289"/>
      <c r="J16" s="289"/>
      <c r="K16" s="289"/>
      <c r="L16" s="289"/>
      <c r="M16" s="289"/>
      <c r="N16" s="289"/>
      <c r="O16" s="288">
        <v>0.4</v>
      </c>
      <c r="P16" s="288">
        <v>0.6</v>
      </c>
      <c r="Q16" s="288">
        <v>0.7</v>
      </c>
      <c r="R16" s="288">
        <v>0.7</v>
      </c>
      <c r="S16" s="288">
        <v>0.7</v>
      </c>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1"/>
      <c r="AX16" s="1"/>
      <c r="AY16" s="1"/>
      <c r="AZ16" s="290"/>
      <c r="BA16" s="425">
        <v>0.4</v>
      </c>
      <c r="BB16" s="425">
        <v>0.6</v>
      </c>
      <c r="BC16" s="425">
        <v>0.7</v>
      </c>
      <c r="BD16" s="425">
        <v>0.7</v>
      </c>
      <c r="BE16" s="425">
        <v>0.7</v>
      </c>
      <c r="BF16" s="426" t="s">
        <v>176</v>
      </c>
      <c r="BG16" s="426" t="s">
        <v>176</v>
      </c>
      <c r="BH16" s="426" t="s">
        <v>176</v>
      </c>
      <c r="BI16" s="426" t="s">
        <v>176</v>
      </c>
      <c r="BJ16" s="426" t="s">
        <v>176</v>
      </c>
      <c r="BK16" s="447">
        <v>0.6</v>
      </c>
      <c r="BL16" s="446" t="s">
        <v>176</v>
      </c>
    </row>
    <row r="17" spans="1:64">
      <c r="A17" s="253" t="s">
        <v>192</v>
      </c>
      <c r="B17" s="1" t="s">
        <v>193</v>
      </c>
      <c r="C17" s="289"/>
      <c r="D17" s="289"/>
      <c r="E17" s="289"/>
      <c r="F17" s="289"/>
      <c r="G17" s="289"/>
      <c r="H17" s="289"/>
      <c r="I17" s="289"/>
      <c r="J17" s="289"/>
      <c r="K17" s="289"/>
      <c r="L17" s="289"/>
      <c r="M17" s="289"/>
      <c r="N17" s="289"/>
      <c r="O17" s="289"/>
      <c r="P17" s="289"/>
      <c r="Q17" s="289"/>
      <c r="R17" s="424" t="s">
        <v>194</v>
      </c>
      <c r="S17" s="288">
        <v>-0.1</v>
      </c>
      <c r="T17" s="288">
        <v>-0.1</v>
      </c>
      <c r="U17" s="288">
        <v>-0.2</v>
      </c>
      <c r="V17" s="288">
        <v>-0.2</v>
      </c>
      <c r="W17" s="288">
        <v>-0.2</v>
      </c>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c r="AT17" s="289"/>
      <c r="AU17" s="289"/>
      <c r="AV17" s="289"/>
      <c r="AW17" s="1"/>
      <c r="AX17" s="1"/>
      <c r="AY17" s="1"/>
      <c r="AZ17" s="290"/>
      <c r="BA17" s="426" t="s">
        <v>194</v>
      </c>
      <c r="BB17" s="425">
        <v>-0.1</v>
      </c>
      <c r="BC17" s="425">
        <v>-0.1</v>
      </c>
      <c r="BD17" s="425">
        <v>-0.2</v>
      </c>
      <c r="BE17" s="425">
        <v>-0.2</v>
      </c>
      <c r="BF17" s="425">
        <v>-0.2</v>
      </c>
      <c r="BG17" s="426" t="s">
        <v>176</v>
      </c>
      <c r="BH17" s="426" t="s">
        <v>176</v>
      </c>
      <c r="BI17" s="426" t="s">
        <v>176</v>
      </c>
      <c r="BJ17" s="426" t="s">
        <v>176</v>
      </c>
      <c r="BK17" s="447">
        <v>-0.2</v>
      </c>
      <c r="BL17" s="446" t="s">
        <v>176</v>
      </c>
    </row>
    <row r="18" spans="1:64">
      <c r="A18" s="253" t="s">
        <v>195</v>
      </c>
      <c r="B18" s="1" t="s">
        <v>196</v>
      </c>
      <c r="C18" s="289"/>
      <c r="D18" s="289"/>
      <c r="E18" s="289"/>
      <c r="F18" s="289"/>
      <c r="G18" s="289"/>
      <c r="H18" s="289"/>
      <c r="I18" s="289"/>
      <c r="J18" s="289"/>
      <c r="K18" s="289"/>
      <c r="L18" s="289"/>
      <c r="M18" s="289"/>
      <c r="N18" s="289"/>
      <c r="O18" s="289"/>
      <c r="P18" s="289"/>
      <c r="Q18" s="289"/>
      <c r="R18" s="289"/>
      <c r="S18" s="289"/>
      <c r="T18" s="289"/>
      <c r="U18" s="289"/>
      <c r="V18" s="288">
        <v>-0.7</v>
      </c>
      <c r="W18" s="288">
        <v>-0.3</v>
      </c>
      <c r="X18" s="288">
        <v>-0.7</v>
      </c>
      <c r="Y18" s="288">
        <v>-0.8</v>
      </c>
      <c r="Z18" s="288">
        <v>-0.8</v>
      </c>
      <c r="AA18" s="288">
        <v>-0.9</v>
      </c>
      <c r="AB18" s="288">
        <v>-1</v>
      </c>
      <c r="AC18" s="288">
        <v>-1</v>
      </c>
      <c r="AD18" s="288">
        <v>-1.1000000000000001</v>
      </c>
      <c r="AE18" s="288">
        <v>-1.2</v>
      </c>
      <c r="AF18" s="288">
        <v>-0.8</v>
      </c>
      <c r="AG18" s="289"/>
      <c r="AH18" s="289"/>
      <c r="AI18" s="289"/>
      <c r="AJ18" s="289"/>
      <c r="AK18" s="289"/>
      <c r="AL18" s="289"/>
      <c r="AM18" s="289"/>
      <c r="AN18" s="289"/>
      <c r="AO18" s="289"/>
      <c r="AP18" s="289"/>
      <c r="AQ18" s="289"/>
      <c r="AR18" s="289"/>
      <c r="AS18" s="289"/>
      <c r="AT18" s="289"/>
      <c r="AU18" s="289"/>
      <c r="AV18" s="289"/>
      <c r="AW18" s="1"/>
      <c r="AX18" s="1"/>
      <c r="AY18" s="1"/>
      <c r="AZ18" s="290"/>
      <c r="BA18" s="425">
        <v>-0.7</v>
      </c>
      <c r="BB18" s="425">
        <v>-0.3</v>
      </c>
      <c r="BC18" s="425">
        <v>-0.7</v>
      </c>
      <c r="BD18" s="425">
        <v>-0.8</v>
      </c>
      <c r="BE18" s="425">
        <v>-0.8</v>
      </c>
      <c r="BF18" s="425">
        <v>-0.9</v>
      </c>
      <c r="BG18" s="425">
        <v>-1</v>
      </c>
      <c r="BH18" s="425">
        <v>-1</v>
      </c>
      <c r="BI18" s="425">
        <v>-1.1000000000000001</v>
      </c>
      <c r="BJ18" s="425">
        <v>-1.2</v>
      </c>
      <c r="BK18" s="447">
        <v>-0.7</v>
      </c>
      <c r="BL18" s="446">
        <v>-0.89999999999999991</v>
      </c>
    </row>
    <row r="19" spans="1:64">
      <c r="A19" s="253" t="s">
        <v>197</v>
      </c>
      <c r="B19" s="1" t="s">
        <v>198</v>
      </c>
      <c r="C19" s="289"/>
      <c r="D19" s="289"/>
      <c r="E19" s="289"/>
      <c r="F19" s="289"/>
      <c r="G19" s="289"/>
      <c r="H19" s="289"/>
      <c r="I19" s="289"/>
      <c r="J19" s="289"/>
      <c r="K19" s="289"/>
      <c r="L19" s="289"/>
      <c r="M19" s="289"/>
      <c r="N19" s="289"/>
      <c r="O19" s="289"/>
      <c r="P19" s="289"/>
      <c r="Q19" s="289"/>
      <c r="R19" s="289"/>
      <c r="S19" s="289"/>
      <c r="T19" s="289"/>
      <c r="U19" s="289"/>
      <c r="V19" s="289"/>
      <c r="W19" s="288">
        <v>-0.4</v>
      </c>
      <c r="X19" s="288">
        <v>-0.3</v>
      </c>
      <c r="Y19" s="288">
        <v>-0.2</v>
      </c>
      <c r="Z19" s="293">
        <v>0</v>
      </c>
      <c r="AA19" s="288">
        <v>0.1</v>
      </c>
      <c r="AB19" s="288">
        <v>0.1</v>
      </c>
      <c r="AC19" s="288">
        <v>0.1</v>
      </c>
      <c r="AD19" s="288">
        <v>0.1</v>
      </c>
      <c r="AE19" s="288">
        <v>0.1</v>
      </c>
      <c r="AF19" s="293">
        <v>0</v>
      </c>
      <c r="AG19" s="293">
        <v>0</v>
      </c>
      <c r="AH19" s="289"/>
      <c r="AI19" s="289"/>
      <c r="AJ19" s="289"/>
      <c r="AK19" s="289"/>
      <c r="AL19" s="289"/>
      <c r="AM19" s="289"/>
      <c r="AN19" s="289"/>
      <c r="AO19" s="289"/>
      <c r="AP19" s="289"/>
      <c r="AQ19" s="289"/>
      <c r="AR19" s="289"/>
      <c r="AS19" s="289"/>
      <c r="AT19" s="289"/>
      <c r="AU19" s="289"/>
      <c r="AV19" s="289"/>
      <c r="AW19" s="1"/>
      <c r="AX19" s="1"/>
      <c r="AY19" s="1"/>
      <c r="AZ19" s="290"/>
      <c r="BA19" s="425">
        <v>-0.4</v>
      </c>
      <c r="BB19" s="425">
        <v>-0.3</v>
      </c>
      <c r="BC19" s="425">
        <v>-0.2</v>
      </c>
      <c r="BD19" s="419">
        <v>0</v>
      </c>
      <c r="BE19" s="425">
        <v>0.1</v>
      </c>
      <c r="BF19" s="425">
        <v>0.1</v>
      </c>
      <c r="BG19" s="425">
        <v>0.1</v>
      </c>
      <c r="BH19" s="425">
        <v>0.1</v>
      </c>
      <c r="BI19" s="425">
        <v>0.1</v>
      </c>
      <c r="BJ19" s="419">
        <v>0</v>
      </c>
      <c r="BK19" s="447">
        <v>-0.2</v>
      </c>
      <c r="BL19" s="446">
        <v>0</v>
      </c>
    </row>
    <row r="20" spans="1:64">
      <c r="A20" s="253" t="s">
        <v>199</v>
      </c>
      <c r="B20" s="1" t="s">
        <v>200</v>
      </c>
      <c r="C20" s="289"/>
      <c r="D20" s="289"/>
      <c r="E20" s="289"/>
      <c r="F20" s="289"/>
      <c r="G20" s="289"/>
      <c r="H20" s="289"/>
      <c r="I20" s="289"/>
      <c r="J20" s="289"/>
      <c r="K20" s="289"/>
      <c r="L20" s="289"/>
      <c r="M20" s="289"/>
      <c r="N20" s="289"/>
      <c r="O20" s="289"/>
      <c r="P20" s="289"/>
      <c r="Q20" s="289"/>
      <c r="R20" s="289"/>
      <c r="S20" s="289"/>
      <c r="T20" s="289"/>
      <c r="U20" s="289"/>
      <c r="V20" s="289"/>
      <c r="W20" s="289"/>
      <c r="X20" s="288">
        <v>-0.5</v>
      </c>
      <c r="Y20" s="288">
        <v>-1.1000000000000001</v>
      </c>
      <c r="Z20" s="288">
        <v>-0.6</v>
      </c>
      <c r="AA20" s="288">
        <v>-0.2</v>
      </c>
      <c r="AB20" s="288">
        <v>-0.1</v>
      </c>
      <c r="AC20" s="288">
        <v>-0.1</v>
      </c>
      <c r="AD20" s="288">
        <v>-0.1</v>
      </c>
      <c r="AE20" s="293">
        <v>0</v>
      </c>
      <c r="AF20" s="293">
        <v>0</v>
      </c>
      <c r="AG20" s="293">
        <v>0</v>
      </c>
      <c r="AH20" s="293">
        <v>0</v>
      </c>
      <c r="AI20" s="289"/>
      <c r="AJ20" s="289"/>
      <c r="AK20" s="289"/>
      <c r="AL20" s="289"/>
      <c r="AM20" s="289"/>
      <c r="AN20" s="289"/>
      <c r="AO20" s="289"/>
      <c r="AP20" s="289"/>
      <c r="AQ20" s="289"/>
      <c r="AR20" s="289"/>
      <c r="AS20" s="289"/>
      <c r="AT20" s="289"/>
      <c r="AU20" s="289"/>
      <c r="AV20" s="289"/>
      <c r="AW20" s="1"/>
      <c r="AX20" s="1"/>
      <c r="AY20" s="1"/>
      <c r="AZ20" s="290"/>
      <c r="BA20" s="291">
        <v>-0.5</v>
      </c>
      <c r="BB20" s="291">
        <v>-1.0999999999999999</v>
      </c>
      <c r="BC20" s="291">
        <v>-0.6</v>
      </c>
      <c r="BD20" s="291">
        <v>-0.2</v>
      </c>
      <c r="BE20" s="291">
        <v>-0.1</v>
      </c>
      <c r="BF20" s="291">
        <v>-0.1</v>
      </c>
      <c r="BG20" s="291">
        <v>-0.1</v>
      </c>
      <c r="BH20" s="294">
        <v>0</v>
      </c>
      <c r="BI20" s="294">
        <v>0</v>
      </c>
      <c r="BJ20" s="294">
        <v>0</v>
      </c>
      <c r="BK20" s="292">
        <v>-0.5</v>
      </c>
      <c r="BL20" s="300">
        <v>-0.3</v>
      </c>
    </row>
    <row r="21" spans="1:64">
      <c r="A21" s="253" t="s">
        <v>201</v>
      </c>
      <c r="B21" s="1" t="s">
        <v>202</v>
      </c>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8">
        <v>-0.2</v>
      </c>
      <c r="AA21" s="288">
        <v>-0.3</v>
      </c>
      <c r="AB21" s="288">
        <v>-0.1</v>
      </c>
      <c r="AC21" s="288">
        <v>-0.1</v>
      </c>
      <c r="AD21" s="288">
        <v>-0.1</v>
      </c>
      <c r="AE21" s="288">
        <v>-0.1</v>
      </c>
      <c r="AF21" s="293">
        <v>0</v>
      </c>
      <c r="AG21" s="293">
        <v>0</v>
      </c>
      <c r="AH21" s="293">
        <v>0</v>
      </c>
      <c r="AI21" s="293">
        <v>0</v>
      </c>
      <c r="AJ21" s="289"/>
      <c r="AK21" s="289"/>
      <c r="AL21" s="289"/>
      <c r="AM21" s="289"/>
      <c r="AN21" s="289"/>
      <c r="AO21" s="289"/>
      <c r="AP21" s="289"/>
      <c r="AQ21" s="289"/>
      <c r="AR21" s="289"/>
      <c r="AS21" s="289"/>
      <c r="AT21" s="289"/>
      <c r="AU21" s="289"/>
      <c r="AV21" s="289"/>
      <c r="AW21" s="1"/>
      <c r="AX21" s="1"/>
      <c r="AY21" s="1"/>
      <c r="AZ21" s="290"/>
      <c r="BA21" s="291">
        <v>-0.2</v>
      </c>
      <c r="BB21" s="291">
        <v>-0.3</v>
      </c>
      <c r="BC21" s="291">
        <v>-0.1</v>
      </c>
      <c r="BD21" s="291">
        <v>-0.1</v>
      </c>
      <c r="BE21" s="291">
        <v>-0.1</v>
      </c>
      <c r="BF21" s="291">
        <v>-0.1</v>
      </c>
      <c r="BG21" s="294">
        <v>0</v>
      </c>
      <c r="BH21" s="294">
        <v>0</v>
      </c>
      <c r="BI21" s="294">
        <v>0</v>
      </c>
      <c r="BJ21" s="294">
        <v>0</v>
      </c>
      <c r="BK21" s="292">
        <v>-0.2</v>
      </c>
      <c r="BL21" s="300">
        <v>-0.1</v>
      </c>
    </row>
    <row r="22" spans="1:64">
      <c r="A22" s="253" t="s">
        <v>203</v>
      </c>
      <c r="B22" s="1" t="s">
        <v>204</v>
      </c>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93">
        <v>0</v>
      </c>
      <c r="AA22" s="288">
        <v>-0.1</v>
      </c>
      <c r="AB22" s="293">
        <v>0</v>
      </c>
      <c r="AC22" s="293">
        <v>0</v>
      </c>
      <c r="AD22" s="293">
        <v>0</v>
      </c>
      <c r="AE22" s="293">
        <v>0</v>
      </c>
      <c r="AF22" s="293">
        <v>0</v>
      </c>
      <c r="AG22" s="293">
        <v>0</v>
      </c>
      <c r="AH22" s="293">
        <v>0</v>
      </c>
      <c r="AI22" s="293">
        <v>0</v>
      </c>
      <c r="AJ22" s="289"/>
      <c r="AK22" s="289"/>
      <c r="AL22" s="289"/>
      <c r="AM22" s="289"/>
      <c r="AN22" s="289"/>
      <c r="AO22" s="289"/>
      <c r="AP22" s="289"/>
      <c r="AQ22" s="289"/>
      <c r="AR22" s="289"/>
      <c r="AS22" s="289"/>
      <c r="AT22" s="289"/>
      <c r="AU22" s="289"/>
      <c r="AV22" s="289"/>
      <c r="AW22" s="1"/>
      <c r="AX22" s="1"/>
      <c r="AY22" s="1"/>
      <c r="AZ22" s="290"/>
      <c r="BA22" s="294">
        <v>0</v>
      </c>
      <c r="BB22" s="291">
        <v>-0.1</v>
      </c>
      <c r="BC22" s="294">
        <v>0</v>
      </c>
      <c r="BD22" s="294">
        <v>0</v>
      </c>
      <c r="BE22" s="294">
        <v>0</v>
      </c>
      <c r="BF22" s="294">
        <v>0</v>
      </c>
      <c r="BG22" s="294">
        <v>0</v>
      </c>
      <c r="BH22" s="294">
        <v>0</v>
      </c>
      <c r="BI22" s="294">
        <v>0</v>
      </c>
      <c r="BJ22" s="294">
        <v>0</v>
      </c>
      <c r="BK22" s="295">
        <v>0</v>
      </c>
      <c r="BL22" s="338">
        <v>0</v>
      </c>
    </row>
    <row r="23" spans="1:64">
      <c r="A23" s="253" t="s">
        <v>205</v>
      </c>
      <c r="B23" s="1" t="s">
        <v>206</v>
      </c>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93">
        <v>0</v>
      </c>
      <c r="AB23" s="288">
        <v>-0.2</v>
      </c>
      <c r="AC23" s="288">
        <v>-0.1</v>
      </c>
      <c r="AD23" s="288">
        <v>-0.1</v>
      </c>
      <c r="AE23" s="288">
        <v>-0.1</v>
      </c>
      <c r="AF23" s="293">
        <v>0</v>
      </c>
      <c r="AG23" s="293">
        <v>0</v>
      </c>
      <c r="AH23" s="293">
        <v>0</v>
      </c>
      <c r="AI23" s="293">
        <v>0</v>
      </c>
      <c r="AJ23" s="293">
        <v>0</v>
      </c>
      <c r="AK23" s="289"/>
      <c r="AL23" s="289"/>
      <c r="AM23" s="289"/>
      <c r="AN23" s="289"/>
      <c r="AO23" s="289"/>
      <c r="AP23" s="289"/>
      <c r="AQ23" s="289"/>
      <c r="AR23" s="289"/>
      <c r="AS23" s="289"/>
      <c r="AT23" s="289"/>
      <c r="AU23" s="289"/>
      <c r="AV23" s="289"/>
      <c r="AW23" s="1"/>
      <c r="AX23" s="1"/>
      <c r="AY23" s="1"/>
      <c r="AZ23" s="290"/>
      <c r="BA23" s="294">
        <v>0</v>
      </c>
      <c r="BB23" s="291">
        <v>-0.2</v>
      </c>
      <c r="BC23" s="291">
        <v>-0.1</v>
      </c>
      <c r="BD23" s="291">
        <v>-0.1</v>
      </c>
      <c r="BE23" s="291">
        <v>-0.1</v>
      </c>
      <c r="BF23" s="294">
        <v>0</v>
      </c>
      <c r="BG23" s="294">
        <v>0</v>
      </c>
      <c r="BH23" s="294">
        <v>0</v>
      </c>
      <c r="BI23" s="294">
        <v>0</v>
      </c>
      <c r="BJ23" s="294">
        <v>0</v>
      </c>
      <c r="BK23" s="292">
        <v>-0.1</v>
      </c>
      <c r="BL23" s="300">
        <v>-0.1</v>
      </c>
    </row>
    <row r="24" spans="1:64">
      <c r="A24" s="253" t="s">
        <v>207</v>
      </c>
      <c r="B24" s="1" t="s">
        <v>208</v>
      </c>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93">
        <v>0</v>
      </c>
      <c r="AC24" s="293">
        <v>0</v>
      </c>
      <c r="AD24" s="293">
        <v>0</v>
      </c>
      <c r="AE24" s="293">
        <v>0</v>
      </c>
      <c r="AF24" s="293">
        <v>0</v>
      </c>
      <c r="AG24" s="288">
        <v>-0.1</v>
      </c>
      <c r="AH24" s="288">
        <v>-0.1</v>
      </c>
      <c r="AI24" s="288">
        <v>-0.1</v>
      </c>
      <c r="AJ24" s="288">
        <v>-0.1</v>
      </c>
      <c r="AK24" s="288">
        <v>-0.1</v>
      </c>
      <c r="AL24" s="289"/>
      <c r="AM24" s="289"/>
      <c r="AN24" s="289"/>
      <c r="AO24" s="289"/>
      <c r="AP24" s="289"/>
      <c r="AQ24" s="289"/>
      <c r="AR24" s="289"/>
      <c r="AS24" s="289"/>
      <c r="AT24" s="289"/>
      <c r="AU24" s="289"/>
      <c r="AV24" s="289"/>
      <c r="AW24" s="1"/>
      <c r="AX24" s="1"/>
      <c r="AY24" s="1"/>
      <c r="AZ24" s="290"/>
      <c r="BA24" s="294">
        <v>0</v>
      </c>
      <c r="BB24" s="294">
        <v>0</v>
      </c>
      <c r="BC24" s="294">
        <v>0</v>
      </c>
      <c r="BD24" s="294">
        <v>0</v>
      </c>
      <c r="BE24" s="294">
        <v>0</v>
      </c>
      <c r="BF24" s="291">
        <v>-0.1</v>
      </c>
      <c r="BG24" s="291">
        <v>-0.1</v>
      </c>
      <c r="BH24" s="291">
        <v>-0.1</v>
      </c>
      <c r="BI24" s="291">
        <v>-0.1</v>
      </c>
      <c r="BJ24" s="291">
        <v>-0.1</v>
      </c>
      <c r="BK24" s="295">
        <v>0</v>
      </c>
      <c r="BL24" s="300">
        <v>-0.1</v>
      </c>
    </row>
    <row r="25" spans="1:64">
      <c r="A25" s="253" t="s">
        <v>209</v>
      </c>
      <c r="B25" s="1" t="s">
        <v>210</v>
      </c>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8">
        <v>-0.1</v>
      </c>
      <c r="AC25" s="288">
        <v>-0.1</v>
      </c>
      <c r="AD25" s="293">
        <v>0</v>
      </c>
      <c r="AE25" s="293">
        <v>0</v>
      </c>
      <c r="AF25" s="293">
        <v>0</v>
      </c>
      <c r="AG25" s="293">
        <v>0</v>
      </c>
      <c r="AH25" s="293">
        <v>0</v>
      </c>
      <c r="AI25" s="293">
        <v>0</v>
      </c>
      <c r="AJ25" s="293">
        <v>0</v>
      </c>
      <c r="AK25" s="293">
        <v>0</v>
      </c>
      <c r="AL25" s="289"/>
      <c r="AM25" s="289"/>
      <c r="AN25" s="289"/>
      <c r="AO25" s="289"/>
      <c r="AP25" s="289"/>
      <c r="AQ25" s="289"/>
      <c r="AR25" s="289"/>
      <c r="AS25" s="289"/>
      <c r="AT25" s="289"/>
      <c r="AU25" s="289"/>
      <c r="AV25" s="289"/>
      <c r="AW25" s="1"/>
      <c r="AX25" s="1"/>
      <c r="AY25" s="1"/>
      <c r="AZ25" s="290"/>
      <c r="BA25" s="291">
        <v>-0.1</v>
      </c>
      <c r="BB25" s="291">
        <v>-0.1</v>
      </c>
      <c r="BC25" s="294">
        <v>0</v>
      </c>
      <c r="BD25" s="294">
        <v>0</v>
      </c>
      <c r="BE25" s="294">
        <v>0</v>
      </c>
      <c r="BF25" s="294">
        <v>0</v>
      </c>
      <c r="BG25" s="294">
        <v>0</v>
      </c>
      <c r="BH25" s="294">
        <v>0</v>
      </c>
      <c r="BI25" s="294">
        <v>0</v>
      </c>
      <c r="BJ25" s="294">
        <v>0</v>
      </c>
      <c r="BK25" s="295">
        <v>0</v>
      </c>
      <c r="BL25" s="338">
        <v>0</v>
      </c>
    </row>
    <row r="26" spans="1:64">
      <c r="A26" s="253" t="s">
        <v>211</v>
      </c>
      <c r="B26" s="1" t="s">
        <v>212</v>
      </c>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8">
        <v>-0.5</v>
      </c>
      <c r="AD26" s="288">
        <v>0.1</v>
      </c>
      <c r="AE26" s="293">
        <v>0</v>
      </c>
      <c r="AF26" s="293">
        <v>0</v>
      </c>
      <c r="AG26" s="293">
        <v>0</v>
      </c>
      <c r="AH26" s="293">
        <v>0</v>
      </c>
      <c r="AI26" s="293">
        <v>0</v>
      </c>
      <c r="AJ26" s="293">
        <v>0</v>
      </c>
      <c r="AK26" s="293">
        <v>0</v>
      </c>
      <c r="AL26" s="293">
        <v>0</v>
      </c>
      <c r="AM26" s="289"/>
      <c r="AN26" s="289"/>
      <c r="AO26" s="289"/>
      <c r="AP26" s="289"/>
      <c r="AQ26" s="289"/>
      <c r="AR26" s="289"/>
      <c r="AS26" s="289"/>
      <c r="AT26" s="289"/>
      <c r="AU26" s="289"/>
      <c r="AV26" s="289"/>
      <c r="AW26" s="1"/>
      <c r="AX26" s="1"/>
      <c r="AY26" s="1"/>
      <c r="AZ26" s="290"/>
      <c r="BA26" s="291">
        <v>-0.5</v>
      </c>
      <c r="BB26" s="291">
        <v>0.1</v>
      </c>
      <c r="BC26" s="294">
        <v>0</v>
      </c>
      <c r="BD26" s="294">
        <v>0</v>
      </c>
      <c r="BE26" s="294">
        <v>0</v>
      </c>
      <c r="BF26" s="294">
        <v>0</v>
      </c>
      <c r="BG26" s="294">
        <v>0</v>
      </c>
      <c r="BH26" s="294">
        <v>0</v>
      </c>
      <c r="BI26" s="294">
        <v>0</v>
      </c>
      <c r="BJ26" s="294">
        <v>0</v>
      </c>
      <c r="BK26" s="292">
        <v>-0.1</v>
      </c>
      <c r="BL26" s="338">
        <v>0</v>
      </c>
    </row>
    <row r="27" spans="1:64">
      <c r="A27" s="253" t="s">
        <v>213</v>
      </c>
      <c r="B27" s="1" t="s">
        <v>214</v>
      </c>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8">
        <v>-0.8</v>
      </c>
      <c r="AD27" s="288">
        <v>-0.1</v>
      </c>
      <c r="AE27" s="288">
        <v>0.1</v>
      </c>
      <c r="AF27" s="288">
        <v>0.1</v>
      </c>
      <c r="AG27" s="293">
        <v>0</v>
      </c>
      <c r="AH27" s="293">
        <v>0</v>
      </c>
      <c r="AI27" s="293">
        <v>0</v>
      </c>
      <c r="AJ27" s="293">
        <v>0</v>
      </c>
      <c r="AK27" s="293">
        <v>0</v>
      </c>
      <c r="AL27" s="293">
        <v>0</v>
      </c>
      <c r="AM27" s="293">
        <v>0</v>
      </c>
      <c r="AN27" s="289"/>
      <c r="AO27" s="289"/>
      <c r="AP27" s="289"/>
      <c r="AQ27" s="289"/>
      <c r="AR27" s="289"/>
      <c r="AS27" s="289"/>
      <c r="AT27" s="289"/>
      <c r="AU27" s="289"/>
      <c r="AV27" s="289"/>
      <c r="AW27" s="1"/>
      <c r="AX27" s="1"/>
      <c r="AY27" s="1"/>
      <c r="AZ27" s="290"/>
      <c r="BA27" s="291">
        <v>-0.8</v>
      </c>
      <c r="BB27" s="291">
        <v>-0.1</v>
      </c>
      <c r="BC27" s="291">
        <v>0.1</v>
      </c>
      <c r="BD27" s="291">
        <v>0.1</v>
      </c>
      <c r="BE27" s="294">
        <v>0</v>
      </c>
      <c r="BF27" s="294">
        <v>0</v>
      </c>
      <c r="BG27" s="294">
        <v>0</v>
      </c>
      <c r="BH27" s="294">
        <v>0</v>
      </c>
      <c r="BI27" s="294">
        <v>0</v>
      </c>
      <c r="BJ27" s="294">
        <v>0</v>
      </c>
      <c r="BK27" s="292">
        <v>-0.1</v>
      </c>
      <c r="BL27" s="300">
        <v>-0.1</v>
      </c>
    </row>
    <row r="28" spans="1:64">
      <c r="A28" s="253" t="s">
        <v>215</v>
      </c>
      <c r="B28" s="1" t="s">
        <v>216</v>
      </c>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93">
        <v>0</v>
      </c>
      <c r="AD28" s="288">
        <v>-0.1</v>
      </c>
      <c r="AE28" s="293">
        <v>0</v>
      </c>
      <c r="AF28" s="293">
        <v>0</v>
      </c>
      <c r="AG28" s="293">
        <v>0</v>
      </c>
      <c r="AH28" s="288">
        <v>0.1</v>
      </c>
      <c r="AI28" s="293">
        <v>0</v>
      </c>
      <c r="AJ28" s="293">
        <v>0</v>
      </c>
      <c r="AK28" s="293">
        <v>0</v>
      </c>
      <c r="AL28" s="293">
        <v>0</v>
      </c>
      <c r="AM28" s="293">
        <v>0</v>
      </c>
      <c r="AN28" s="289"/>
      <c r="AO28" s="289"/>
      <c r="AP28" s="289"/>
      <c r="AQ28" s="289"/>
      <c r="AR28" s="289"/>
      <c r="AS28" s="289"/>
      <c r="AT28" s="289"/>
      <c r="AU28" s="289"/>
      <c r="AV28" s="289"/>
      <c r="AW28" s="1"/>
      <c r="AX28" s="1"/>
      <c r="AY28" s="1"/>
      <c r="AZ28" s="290"/>
      <c r="BA28" s="294">
        <v>0</v>
      </c>
      <c r="BB28" s="291">
        <v>-0.1</v>
      </c>
      <c r="BC28" s="294">
        <v>0</v>
      </c>
      <c r="BD28" s="294">
        <v>0</v>
      </c>
      <c r="BE28" s="294">
        <v>0</v>
      </c>
      <c r="BF28" s="291">
        <v>0.1</v>
      </c>
      <c r="BG28" s="294">
        <v>0</v>
      </c>
      <c r="BH28" s="294">
        <v>0</v>
      </c>
      <c r="BI28" s="294">
        <v>0</v>
      </c>
      <c r="BJ28" s="294">
        <v>0</v>
      </c>
      <c r="BK28" s="295">
        <v>0</v>
      </c>
      <c r="BL28" s="338">
        <v>0</v>
      </c>
    </row>
    <row r="29" spans="1:64">
      <c r="A29" s="253" t="s">
        <v>217</v>
      </c>
      <c r="B29" s="1" t="s">
        <v>218</v>
      </c>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8">
        <v>-0.7</v>
      </c>
      <c r="AE29" s="293">
        <v>0</v>
      </c>
      <c r="AF29" s="293">
        <v>0</v>
      </c>
      <c r="AG29" s="293">
        <v>0</v>
      </c>
      <c r="AH29" s="293">
        <v>0</v>
      </c>
      <c r="AI29" s="293">
        <v>0</v>
      </c>
      <c r="AJ29" s="293">
        <v>0</v>
      </c>
      <c r="AK29" s="293">
        <v>0</v>
      </c>
      <c r="AL29" s="293">
        <v>0</v>
      </c>
      <c r="AM29" s="293">
        <v>0</v>
      </c>
      <c r="AN29" s="289"/>
      <c r="AO29" s="289"/>
      <c r="AP29" s="289"/>
      <c r="AQ29" s="289"/>
      <c r="AR29" s="289"/>
      <c r="AS29" s="289"/>
      <c r="AT29" s="289"/>
      <c r="AU29" s="289"/>
      <c r="AV29" s="289"/>
      <c r="AW29" s="1"/>
      <c r="AX29" s="1"/>
      <c r="AY29" s="1"/>
      <c r="AZ29" s="290"/>
      <c r="BA29" s="291">
        <v>-0.7</v>
      </c>
      <c r="BB29" s="294">
        <v>0</v>
      </c>
      <c r="BC29" s="294">
        <v>0</v>
      </c>
      <c r="BD29" s="294">
        <v>0</v>
      </c>
      <c r="BE29" s="294">
        <v>0</v>
      </c>
      <c r="BF29" s="294">
        <v>0</v>
      </c>
      <c r="BG29" s="294">
        <v>0</v>
      </c>
      <c r="BH29" s="294">
        <v>0</v>
      </c>
      <c r="BI29" s="294">
        <v>0</v>
      </c>
      <c r="BJ29" s="294">
        <v>0</v>
      </c>
      <c r="BK29" s="292">
        <v>-0.1</v>
      </c>
      <c r="BL29" s="300">
        <v>-0.1</v>
      </c>
    </row>
    <row r="30" spans="1:64">
      <c r="A30" s="253" t="s">
        <v>219</v>
      </c>
      <c r="B30" s="1" t="s">
        <v>220</v>
      </c>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93">
        <v>0</v>
      </c>
      <c r="AE30" s="288">
        <v>0.1</v>
      </c>
      <c r="AF30" s="293">
        <v>0</v>
      </c>
      <c r="AG30" s="293">
        <v>0</v>
      </c>
      <c r="AH30" s="293">
        <v>0</v>
      </c>
      <c r="AI30" s="293">
        <v>0</v>
      </c>
      <c r="AJ30" s="293">
        <v>0</v>
      </c>
      <c r="AK30" s="293">
        <v>0</v>
      </c>
      <c r="AL30" s="293">
        <v>0</v>
      </c>
      <c r="AM30" s="293">
        <v>0</v>
      </c>
      <c r="AN30" s="293">
        <v>0</v>
      </c>
      <c r="AO30" s="289"/>
      <c r="AP30" s="289"/>
      <c r="AQ30" s="289"/>
      <c r="AR30" s="289"/>
      <c r="AS30" s="289"/>
      <c r="AT30" s="289"/>
      <c r="AU30" s="289"/>
      <c r="AV30" s="289"/>
      <c r="AW30" s="1"/>
      <c r="AX30" s="1"/>
      <c r="AY30" s="1"/>
      <c r="AZ30" s="290"/>
      <c r="BA30" s="294">
        <v>0</v>
      </c>
      <c r="BB30" s="291">
        <v>0.1</v>
      </c>
      <c r="BC30" s="294">
        <v>0</v>
      </c>
      <c r="BD30" s="294">
        <v>0</v>
      </c>
      <c r="BE30" s="294">
        <v>0</v>
      </c>
      <c r="BF30" s="294">
        <v>0</v>
      </c>
      <c r="BG30" s="294">
        <v>0</v>
      </c>
      <c r="BH30" s="294">
        <v>0</v>
      </c>
      <c r="BI30" s="294">
        <v>0</v>
      </c>
      <c r="BJ30" s="294">
        <v>0</v>
      </c>
      <c r="BK30" s="295">
        <v>0</v>
      </c>
      <c r="BL30" s="338">
        <v>0</v>
      </c>
    </row>
    <row r="31" spans="1:64">
      <c r="A31" s="253" t="s">
        <v>221</v>
      </c>
      <c r="B31" s="1" t="s">
        <v>222</v>
      </c>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8">
        <v>-0.4</v>
      </c>
      <c r="AE31" s="288">
        <v>-1.2</v>
      </c>
      <c r="AF31" s="288">
        <v>-0.1</v>
      </c>
      <c r="AG31" s="288">
        <v>0.1</v>
      </c>
      <c r="AH31" s="293">
        <v>0</v>
      </c>
      <c r="AI31" s="293">
        <v>0</v>
      </c>
      <c r="AJ31" s="293">
        <v>0</v>
      </c>
      <c r="AK31" s="293">
        <v>0</v>
      </c>
      <c r="AL31" s="293">
        <v>0</v>
      </c>
      <c r="AM31" s="293">
        <v>0</v>
      </c>
      <c r="AN31" s="293">
        <v>0</v>
      </c>
      <c r="AO31" s="289"/>
      <c r="AP31" s="289"/>
      <c r="AQ31" s="289"/>
      <c r="AR31" s="289"/>
      <c r="AS31" s="289"/>
      <c r="AT31" s="289"/>
      <c r="AU31" s="289"/>
      <c r="AV31" s="289"/>
      <c r="AW31" s="1"/>
      <c r="AX31" s="1"/>
      <c r="AY31" s="1"/>
      <c r="AZ31" s="290"/>
      <c r="BA31" s="291">
        <v>-0.4</v>
      </c>
      <c r="BB31" s="291">
        <v>-1.2</v>
      </c>
      <c r="BC31" s="291">
        <v>-0.1</v>
      </c>
      <c r="BD31" s="291">
        <v>0.1</v>
      </c>
      <c r="BE31" s="294">
        <v>0</v>
      </c>
      <c r="BF31" s="294">
        <v>0</v>
      </c>
      <c r="BG31" s="294">
        <v>0</v>
      </c>
      <c r="BH31" s="294">
        <v>0</v>
      </c>
      <c r="BI31" s="294">
        <v>0</v>
      </c>
      <c r="BJ31" s="294">
        <v>0</v>
      </c>
      <c r="BK31" s="292">
        <v>-0.3</v>
      </c>
      <c r="BL31" s="300">
        <v>-0.2</v>
      </c>
    </row>
    <row r="32" spans="1:64">
      <c r="A32" s="253" t="s">
        <v>223</v>
      </c>
      <c r="B32" s="1" t="s">
        <v>224</v>
      </c>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8">
        <v>-0.3</v>
      </c>
      <c r="AF32" s="293">
        <v>0</v>
      </c>
      <c r="AG32" s="293">
        <v>0</v>
      </c>
      <c r="AH32" s="293">
        <v>0</v>
      </c>
      <c r="AI32" s="288">
        <v>0.1</v>
      </c>
      <c r="AJ32" s="288">
        <v>-0.1</v>
      </c>
      <c r="AK32" s="293">
        <v>0</v>
      </c>
      <c r="AL32" s="293">
        <v>0</v>
      </c>
      <c r="AM32" s="293">
        <v>0</v>
      </c>
      <c r="AN32" s="293">
        <v>0</v>
      </c>
      <c r="AO32" s="289"/>
      <c r="AP32" s="289"/>
      <c r="AQ32" s="289"/>
      <c r="AR32" s="289"/>
      <c r="AS32" s="289"/>
      <c r="AT32" s="289"/>
      <c r="AU32" s="289"/>
      <c r="AV32" s="289"/>
      <c r="AW32" s="1"/>
      <c r="AX32" s="1"/>
      <c r="AY32" s="1"/>
      <c r="AZ32" s="290"/>
      <c r="BA32" s="291">
        <v>-0.3</v>
      </c>
      <c r="BB32" s="294">
        <v>0</v>
      </c>
      <c r="BC32" s="294">
        <v>0</v>
      </c>
      <c r="BD32" s="294">
        <v>0</v>
      </c>
      <c r="BE32" s="291">
        <v>0.1</v>
      </c>
      <c r="BF32" s="291">
        <v>-0.1</v>
      </c>
      <c r="BG32" s="294">
        <v>0</v>
      </c>
      <c r="BH32" s="294">
        <v>0</v>
      </c>
      <c r="BI32" s="294">
        <v>0</v>
      </c>
      <c r="BJ32" s="294">
        <v>0</v>
      </c>
      <c r="BK32" s="292">
        <v>0</v>
      </c>
      <c r="BL32" s="300">
        <v>0</v>
      </c>
    </row>
    <row r="33" spans="1:66">
      <c r="A33" s="253" t="s">
        <v>225</v>
      </c>
      <c r="B33" s="1" t="s">
        <v>226</v>
      </c>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93">
        <v>0</v>
      </c>
      <c r="AF33" s="293">
        <v>0</v>
      </c>
      <c r="AG33" s="293">
        <v>0</v>
      </c>
      <c r="AH33" s="293">
        <v>0</v>
      </c>
      <c r="AI33" s="288">
        <v>0.1</v>
      </c>
      <c r="AJ33" s="293">
        <v>0</v>
      </c>
      <c r="AK33" s="288">
        <v>-0.1</v>
      </c>
      <c r="AL33" s="293">
        <v>0</v>
      </c>
      <c r="AM33" s="293">
        <v>0</v>
      </c>
      <c r="AN33" s="293">
        <v>0</v>
      </c>
      <c r="AO33" s="293">
        <v>0</v>
      </c>
      <c r="AP33" s="289"/>
      <c r="AQ33" s="289"/>
      <c r="AR33" s="289"/>
      <c r="AS33" s="289"/>
      <c r="AT33" s="289"/>
      <c r="AU33" s="289"/>
      <c r="AV33" s="289"/>
      <c r="AW33" s="1"/>
      <c r="AX33" s="1"/>
      <c r="AY33" s="1"/>
      <c r="AZ33" s="290"/>
      <c r="BA33" s="294">
        <v>0</v>
      </c>
      <c r="BB33" s="294">
        <v>0</v>
      </c>
      <c r="BC33" s="294">
        <v>0</v>
      </c>
      <c r="BD33" s="294">
        <v>0</v>
      </c>
      <c r="BE33" s="291">
        <v>0.1</v>
      </c>
      <c r="BF33" s="294">
        <v>0</v>
      </c>
      <c r="BG33" s="291">
        <v>-0.1</v>
      </c>
      <c r="BH33" s="294">
        <v>0</v>
      </c>
      <c r="BI33" s="294">
        <v>0</v>
      </c>
      <c r="BJ33" s="294">
        <v>0</v>
      </c>
      <c r="BK33" s="295">
        <v>0</v>
      </c>
      <c r="BL33" s="338">
        <v>0</v>
      </c>
    </row>
    <row r="34" spans="1:66" ht="28.2">
      <c r="A34" s="253" t="s">
        <v>227</v>
      </c>
      <c r="B34" s="260" t="s">
        <v>228</v>
      </c>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93">
        <v>0</v>
      </c>
      <c r="AF34" s="293">
        <v>0</v>
      </c>
      <c r="AG34" s="293">
        <v>0</v>
      </c>
      <c r="AH34" s="288">
        <v>0.2</v>
      </c>
      <c r="AI34" s="288">
        <v>0.3</v>
      </c>
      <c r="AJ34" s="288">
        <v>0.4</v>
      </c>
      <c r="AK34" s="288">
        <v>0.4</v>
      </c>
      <c r="AL34" s="288">
        <v>0.5</v>
      </c>
      <c r="AM34" s="288">
        <v>0.5</v>
      </c>
      <c r="AN34" s="288">
        <v>0.5</v>
      </c>
      <c r="AO34" s="288">
        <v>0.5</v>
      </c>
      <c r="AP34" s="289"/>
      <c r="AQ34" s="289"/>
      <c r="AR34" s="289"/>
      <c r="AS34" s="289"/>
      <c r="AT34" s="289"/>
      <c r="AU34" s="289"/>
      <c r="AV34" s="289"/>
      <c r="AW34" s="1"/>
      <c r="AX34" s="1"/>
      <c r="AY34" s="1"/>
      <c r="AZ34" s="290"/>
      <c r="BA34" s="294">
        <v>0</v>
      </c>
      <c r="BB34" s="294">
        <v>0</v>
      </c>
      <c r="BC34" s="294">
        <v>0</v>
      </c>
      <c r="BD34" s="291">
        <v>0.2</v>
      </c>
      <c r="BE34" s="291">
        <v>0.3</v>
      </c>
      <c r="BF34" s="291">
        <v>0.4</v>
      </c>
      <c r="BG34" s="291">
        <v>0.4</v>
      </c>
      <c r="BH34" s="291">
        <v>0.5</v>
      </c>
      <c r="BI34" s="291">
        <v>0.5</v>
      </c>
      <c r="BJ34" s="291">
        <v>0.5</v>
      </c>
      <c r="BK34" s="292">
        <v>0.1</v>
      </c>
      <c r="BL34" s="300">
        <v>0.3</v>
      </c>
    </row>
    <row r="35" spans="1:66">
      <c r="A35" s="253" t="s">
        <v>229</v>
      </c>
      <c r="B35" s="1" t="s">
        <v>230</v>
      </c>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8">
        <v>-0.4</v>
      </c>
      <c r="AG35" s="288">
        <v>0.1</v>
      </c>
      <c r="AH35" s="288">
        <v>0.1</v>
      </c>
      <c r="AI35" s="288">
        <v>0.1</v>
      </c>
      <c r="AJ35" s="288">
        <v>0.2</v>
      </c>
      <c r="AK35" s="288">
        <v>-0.1</v>
      </c>
      <c r="AL35" s="293">
        <v>0</v>
      </c>
      <c r="AM35" s="293">
        <v>0</v>
      </c>
      <c r="AN35" s="293">
        <v>0</v>
      </c>
      <c r="AO35" s="293">
        <v>0</v>
      </c>
      <c r="AP35" s="289"/>
      <c r="AQ35" s="289"/>
      <c r="AR35" s="289"/>
      <c r="AS35" s="289"/>
      <c r="AT35" s="289"/>
      <c r="AU35" s="289"/>
      <c r="AV35" s="289"/>
      <c r="AW35" s="1"/>
      <c r="AX35" s="1"/>
      <c r="AY35" s="1"/>
      <c r="AZ35" s="290"/>
      <c r="BA35" s="291">
        <v>-0.4</v>
      </c>
      <c r="BB35" s="291">
        <v>0.1</v>
      </c>
      <c r="BC35" s="291">
        <v>0.1</v>
      </c>
      <c r="BD35" s="291">
        <v>0.1</v>
      </c>
      <c r="BE35" s="291">
        <v>0.2</v>
      </c>
      <c r="BF35" s="291">
        <v>-0.1</v>
      </c>
      <c r="BG35" s="294">
        <v>0</v>
      </c>
      <c r="BH35" s="294">
        <v>0</v>
      </c>
      <c r="BI35" s="294">
        <v>0</v>
      </c>
      <c r="BJ35" s="294">
        <v>0</v>
      </c>
      <c r="BK35" s="295">
        <v>0</v>
      </c>
      <c r="BL35" s="338">
        <v>0</v>
      </c>
    </row>
    <row r="36" spans="1:66" ht="28.2">
      <c r="A36" s="253" t="s">
        <v>231</v>
      </c>
      <c r="B36" s="246" t="s">
        <v>232</v>
      </c>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8">
        <v>-2.2999999999999998</v>
      </c>
      <c r="AG36" s="288">
        <v>-2.2000000000000002</v>
      </c>
      <c r="AH36" s="288">
        <v>-0.5</v>
      </c>
      <c r="AI36" s="293">
        <v>0</v>
      </c>
      <c r="AJ36" s="288">
        <v>0.1</v>
      </c>
      <c r="AK36" s="288">
        <v>0.1</v>
      </c>
      <c r="AL36" s="288">
        <v>0.1</v>
      </c>
      <c r="AM36" s="293">
        <v>0</v>
      </c>
      <c r="AN36" s="293">
        <v>0</v>
      </c>
      <c r="AO36" s="293">
        <v>0</v>
      </c>
      <c r="AP36" s="289"/>
      <c r="AQ36" s="289"/>
      <c r="AR36" s="289"/>
      <c r="AS36" s="289"/>
      <c r="AT36" s="289"/>
      <c r="AU36" s="289"/>
      <c r="AV36" s="289"/>
      <c r="AW36" s="1"/>
      <c r="AX36" s="1"/>
      <c r="AY36" s="1"/>
      <c r="AZ36" s="290"/>
      <c r="BA36" s="291">
        <v>-2.2999999999999998</v>
      </c>
      <c r="BB36" s="291">
        <v>-2.2000000000000002</v>
      </c>
      <c r="BC36" s="291">
        <v>-0.5</v>
      </c>
      <c r="BD36" s="294">
        <v>0</v>
      </c>
      <c r="BE36" s="291">
        <v>0.1</v>
      </c>
      <c r="BF36" s="291">
        <v>0.1</v>
      </c>
      <c r="BG36" s="291">
        <v>0.1</v>
      </c>
      <c r="BH36" s="294">
        <v>0</v>
      </c>
      <c r="BI36" s="294">
        <v>0</v>
      </c>
      <c r="BJ36" s="294">
        <v>0</v>
      </c>
      <c r="BK36" s="292">
        <v>-1</v>
      </c>
      <c r="BL36" s="300">
        <v>-0.5</v>
      </c>
    </row>
    <row r="37" spans="1:66">
      <c r="A37" s="253" t="s">
        <v>233</v>
      </c>
      <c r="B37" s="246" t="s">
        <v>234</v>
      </c>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8">
        <v>-0.1</v>
      </c>
      <c r="AH37" s="293">
        <v>0</v>
      </c>
      <c r="AI37" s="293">
        <v>0</v>
      </c>
      <c r="AJ37" s="293">
        <v>0</v>
      </c>
      <c r="AK37" s="293">
        <v>0</v>
      </c>
      <c r="AL37" s="293">
        <v>0</v>
      </c>
      <c r="AM37" s="293">
        <v>0</v>
      </c>
      <c r="AN37" s="293">
        <v>0</v>
      </c>
      <c r="AO37" s="293">
        <v>0</v>
      </c>
      <c r="AP37" s="293">
        <v>0</v>
      </c>
      <c r="AQ37" s="289"/>
      <c r="AR37" s="289"/>
      <c r="AS37" s="289"/>
      <c r="AT37" s="289"/>
      <c r="AU37" s="289"/>
      <c r="AV37" s="289"/>
      <c r="AW37" s="1"/>
      <c r="AX37" s="1"/>
      <c r="AY37" s="1"/>
      <c r="AZ37" s="290"/>
      <c r="BA37" s="291">
        <v>-0.1</v>
      </c>
      <c r="BB37" s="294">
        <v>0</v>
      </c>
      <c r="BC37" s="294">
        <v>0</v>
      </c>
      <c r="BD37" s="294">
        <v>0</v>
      </c>
      <c r="BE37" s="294">
        <v>0</v>
      </c>
      <c r="BF37" s="294">
        <v>0</v>
      </c>
      <c r="BG37" s="294">
        <v>0</v>
      </c>
      <c r="BH37" s="294">
        <v>0</v>
      </c>
      <c r="BI37" s="294">
        <v>0</v>
      </c>
      <c r="BJ37" s="294">
        <v>0</v>
      </c>
      <c r="BK37" s="295">
        <v>0</v>
      </c>
      <c r="BL37" s="338">
        <v>0</v>
      </c>
    </row>
    <row r="38" spans="1:66">
      <c r="A38" s="253" t="s">
        <v>235</v>
      </c>
      <c r="B38" s="246" t="s">
        <v>236</v>
      </c>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8">
        <v>-0.4</v>
      </c>
      <c r="AH38" s="288">
        <v>-0.1</v>
      </c>
      <c r="AI38" s="288">
        <v>-0.2</v>
      </c>
      <c r="AJ38" s="293">
        <v>0</v>
      </c>
      <c r="AK38" s="288">
        <v>0.2</v>
      </c>
      <c r="AL38" s="293">
        <v>0</v>
      </c>
      <c r="AM38" s="293">
        <v>0</v>
      </c>
      <c r="AN38" s="293">
        <v>0</v>
      </c>
      <c r="AO38" s="293">
        <v>0</v>
      </c>
      <c r="AP38" s="293">
        <v>0</v>
      </c>
      <c r="AQ38" s="293">
        <v>0</v>
      </c>
      <c r="AR38" s="289"/>
      <c r="AS38" s="289"/>
      <c r="AT38" s="289"/>
      <c r="AU38" s="289"/>
      <c r="AV38" s="289"/>
      <c r="AW38" s="1"/>
      <c r="AX38" s="1"/>
      <c r="AY38" s="1"/>
      <c r="AZ38" s="290"/>
      <c r="BA38" s="291">
        <v>-0.4</v>
      </c>
      <c r="BB38" s="291">
        <v>-0.1</v>
      </c>
      <c r="BC38" s="291">
        <v>-0.2</v>
      </c>
      <c r="BD38" s="294">
        <v>0</v>
      </c>
      <c r="BE38" s="291">
        <v>0.2</v>
      </c>
      <c r="BF38" s="294">
        <v>0</v>
      </c>
      <c r="BG38" s="294">
        <v>0</v>
      </c>
      <c r="BH38" s="294">
        <v>0</v>
      </c>
      <c r="BI38" s="294">
        <v>0</v>
      </c>
      <c r="BJ38" s="294">
        <v>0</v>
      </c>
      <c r="BK38" s="292">
        <v>-0.1</v>
      </c>
      <c r="BL38" s="300">
        <v>-0.1</v>
      </c>
    </row>
    <row r="39" spans="1:66">
      <c r="A39" s="253" t="s">
        <v>237</v>
      </c>
      <c r="B39" s="246" t="s">
        <v>238</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88">
        <v>-1.7</v>
      </c>
      <c r="AI39" s="288">
        <v>-1.7</v>
      </c>
      <c r="AJ39" s="288">
        <v>-1.5</v>
      </c>
      <c r="AK39" s="288">
        <v>-1.6</v>
      </c>
      <c r="AL39" s="288">
        <v>-1.7</v>
      </c>
      <c r="AM39" s="288">
        <v>-1.8</v>
      </c>
      <c r="AN39" s="288">
        <v>-1.9</v>
      </c>
      <c r="AO39" s="288">
        <v>-2</v>
      </c>
      <c r="AP39" s="288">
        <v>-2.1</v>
      </c>
      <c r="AQ39" s="288">
        <v>-2.2000000000000002</v>
      </c>
      <c r="AR39" s="296"/>
      <c r="AS39" s="296"/>
      <c r="AT39" s="296"/>
      <c r="AU39" s="296"/>
      <c r="AV39" s="296"/>
      <c r="AW39" s="1"/>
      <c r="AX39" s="1"/>
      <c r="AY39" s="1"/>
      <c r="AZ39" s="290"/>
      <c r="BA39" s="291">
        <v>-1.7</v>
      </c>
      <c r="BB39" s="291">
        <v>-1.7</v>
      </c>
      <c r="BC39" s="291">
        <v>-1.5</v>
      </c>
      <c r="BD39" s="291">
        <v>-1.6</v>
      </c>
      <c r="BE39" s="291">
        <v>-1.7</v>
      </c>
      <c r="BF39" s="291">
        <v>-1.8</v>
      </c>
      <c r="BG39" s="291">
        <v>-1.9</v>
      </c>
      <c r="BH39" s="291">
        <v>-2</v>
      </c>
      <c r="BI39" s="291">
        <v>-2.1</v>
      </c>
      <c r="BJ39" s="291">
        <v>-2.2000000000000002</v>
      </c>
      <c r="BK39" s="292">
        <v>-1.6</v>
      </c>
      <c r="BL39" s="300">
        <v>-1.7999999999999998</v>
      </c>
      <c r="BN39" s="44"/>
    </row>
    <row r="40" spans="1:66">
      <c r="A40" s="253" t="s">
        <v>239</v>
      </c>
      <c r="B40" s="246" t="s">
        <v>240</v>
      </c>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88">
        <v>-0.4</v>
      </c>
      <c r="AK40" s="288">
        <v>0.1</v>
      </c>
      <c r="AL40" s="288">
        <v>0.1</v>
      </c>
      <c r="AM40" s="293">
        <v>0</v>
      </c>
      <c r="AN40" s="293">
        <v>0</v>
      </c>
      <c r="AO40" s="293">
        <v>0</v>
      </c>
      <c r="AP40" s="293">
        <v>0</v>
      </c>
      <c r="AQ40" s="293">
        <v>0</v>
      </c>
      <c r="AR40" s="293">
        <v>0</v>
      </c>
      <c r="AS40" s="293">
        <v>0</v>
      </c>
      <c r="AT40" s="296"/>
      <c r="AU40" s="296"/>
      <c r="AV40" s="296"/>
      <c r="AW40" s="1"/>
      <c r="AX40" s="1"/>
      <c r="AY40" s="1"/>
      <c r="AZ40" s="290"/>
      <c r="BA40" s="291">
        <v>-0.4</v>
      </c>
      <c r="BB40" s="291">
        <v>0.1</v>
      </c>
      <c r="BC40" s="291">
        <v>0.1</v>
      </c>
      <c r="BD40" s="294">
        <v>0</v>
      </c>
      <c r="BE40" s="294">
        <v>0</v>
      </c>
      <c r="BF40" s="294">
        <v>0</v>
      </c>
      <c r="BG40" s="294">
        <v>0</v>
      </c>
      <c r="BH40" s="294">
        <v>0</v>
      </c>
      <c r="BI40" s="294">
        <v>0</v>
      </c>
      <c r="BJ40" s="294">
        <v>0</v>
      </c>
      <c r="BK40" s="295">
        <v>0</v>
      </c>
      <c r="BL40" s="338">
        <v>0</v>
      </c>
    </row>
    <row r="41" spans="1:66">
      <c r="A41" s="253" t="s">
        <v>241</v>
      </c>
      <c r="B41" s="246" t="s">
        <v>242</v>
      </c>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88">
        <v>0.1</v>
      </c>
      <c r="AL41" s="293">
        <v>0</v>
      </c>
      <c r="AM41" s="293">
        <v>0</v>
      </c>
      <c r="AN41" s="293">
        <v>0</v>
      </c>
      <c r="AO41" s="293">
        <v>0</v>
      </c>
      <c r="AP41" s="293">
        <v>0</v>
      </c>
      <c r="AQ41" s="293">
        <v>0</v>
      </c>
      <c r="AR41" s="293">
        <v>0</v>
      </c>
      <c r="AS41" s="293">
        <v>0</v>
      </c>
      <c r="AT41" s="293">
        <v>0</v>
      </c>
      <c r="AU41" s="296"/>
      <c r="AV41" s="296"/>
      <c r="AW41" s="1"/>
      <c r="AX41" s="1"/>
      <c r="AY41" s="1"/>
      <c r="AZ41" s="290"/>
      <c r="BA41" s="291">
        <v>0.1</v>
      </c>
      <c r="BB41" s="294">
        <v>0</v>
      </c>
      <c r="BC41" s="294">
        <v>0</v>
      </c>
      <c r="BD41" s="294">
        <v>0</v>
      </c>
      <c r="BE41" s="294">
        <v>0</v>
      </c>
      <c r="BF41" s="294">
        <v>0</v>
      </c>
      <c r="BG41" s="294">
        <v>0</v>
      </c>
      <c r="BH41" s="294">
        <v>0</v>
      </c>
      <c r="BI41" s="294">
        <v>0</v>
      </c>
      <c r="BJ41" s="294">
        <v>0</v>
      </c>
      <c r="BK41" s="295">
        <v>0</v>
      </c>
      <c r="BL41" s="338">
        <v>0</v>
      </c>
    </row>
    <row r="42" spans="1:66">
      <c r="A42" s="253" t="s">
        <v>243</v>
      </c>
      <c r="B42" s="246" t="s">
        <v>244</v>
      </c>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88">
        <v>-0.8</v>
      </c>
      <c r="AL42" s="288">
        <v>-0.5</v>
      </c>
      <c r="AM42" s="288">
        <v>-0.3</v>
      </c>
      <c r="AN42" s="288">
        <v>-0.3</v>
      </c>
      <c r="AO42" s="288">
        <v>-0.1</v>
      </c>
      <c r="AP42" s="293">
        <v>0</v>
      </c>
      <c r="AQ42" s="288">
        <v>-0.1</v>
      </c>
      <c r="AR42" s="288">
        <v>-0.1</v>
      </c>
      <c r="AS42" s="288">
        <v>-0.2</v>
      </c>
      <c r="AT42" s="288">
        <v>-0.2</v>
      </c>
      <c r="AU42" s="296"/>
      <c r="AV42" s="296"/>
      <c r="AW42" s="1"/>
      <c r="AX42" s="1"/>
      <c r="AY42" s="1"/>
      <c r="AZ42" s="290"/>
      <c r="BA42" s="291">
        <v>-0.8</v>
      </c>
      <c r="BB42" s="291">
        <v>-0.5</v>
      </c>
      <c r="BC42" s="291">
        <v>-0.3</v>
      </c>
      <c r="BD42" s="291">
        <v>-0.3</v>
      </c>
      <c r="BE42" s="291">
        <v>-0.1</v>
      </c>
      <c r="BF42" s="294">
        <v>0</v>
      </c>
      <c r="BG42" s="291">
        <v>-0.1</v>
      </c>
      <c r="BH42" s="291">
        <v>-0.1</v>
      </c>
      <c r="BI42" s="291">
        <v>-0.2</v>
      </c>
      <c r="BJ42" s="291">
        <v>-0.2</v>
      </c>
      <c r="BK42" s="292">
        <v>-0.4</v>
      </c>
      <c r="BL42" s="300">
        <v>-0.3</v>
      </c>
    </row>
    <row r="43" spans="1:66" ht="28.2" customHeight="1">
      <c r="A43" s="445" t="s">
        <v>245</v>
      </c>
      <c r="B43" s="246" t="s">
        <v>246</v>
      </c>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88">
        <v>-0.7</v>
      </c>
      <c r="AN43" s="288">
        <v>-1.3</v>
      </c>
      <c r="AO43" s="288">
        <v>-1.2</v>
      </c>
      <c r="AP43" s="288">
        <v>-1.1000000000000001</v>
      </c>
      <c r="AQ43" s="288">
        <v>-0.9</v>
      </c>
      <c r="AR43" s="288">
        <v>-0.7</v>
      </c>
      <c r="AS43" s="288">
        <v>-0.6</v>
      </c>
      <c r="AT43" s="288">
        <v>-0.6</v>
      </c>
      <c r="AU43" s="288">
        <v>-0.2</v>
      </c>
      <c r="AV43" s="288">
        <v>-0.1</v>
      </c>
      <c r="AW43" s="1"/>
      <c r="AX43" s="1"/>
      <c r="AY43" s="1"/>
      <c r="AZ43" s="290"/>
      <c r="BA43" s="291">
        <v>-0.7</v>
      </c>
      <c r="BB43" s="291">
        <v>-1.3</v>
      </c>
      <c r="BC43" s="291">
        <v>-1.2</v>
      </c>
      <c r="BD43" s="291">
        <v>-1.1000000000000001</v>
      </c>
      <c r="BE43" s="291">
        <v>-0.9</v>
      </c>
      <c r="BF43" s="291">
        <v>-0.7</v>
      </c>
      <c r="BG43" s="291">
        <v>-0.6</v>
      </c>
      <c r="BH43" s="291">
        <v>-0.6</v>
      </c>
      <c r="BI43" s="291">
        <v>-0.2</v>
      </c>
      <c r="BJ43" s="291">
        <v>-0.1</v>
      </c>
      <c r="BK43" s="292">
        <v>-1</v>
      </c>
      <c r="BL43" s="300">
        <v>-0.70000000000000007</v>
      </c>
      <c r="BM43" s="44"/>
      <c r="BN43" s="44"/>
    </row>
    <row r="44" spans="1:66">
      <c r="A44" s="225" t="s">
        <v>247</v>
      </c>
      <c r="B44" s="261" t="s">
        <v>248</v>
      </c>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7">
        <v>-0.2</v>
      </c>
      <c r="AP44" s="297">
        <v>-0.1</v>
      </c>
      <c r="AQ44" s="297">
        <v>-0.1</v>
      </c>
      <c r="AR44" s="297">
        <v>-0.1</v>
      </c>
      <c r="AS44" s="297">
        <v>-0.1</v>
      </c>
      <c r="AT44" s="297">
        <v>-0.2</v>
      </c>
      <c r="AU44" s="297">
        <v>-0.2</v>
      </c>
      <c r="AV44" s="297">
        <v>-0.2</v>
      </c>
      <c r="AW44" s="297">
        <v>-0.2</v>
      </c>
      <c r="AX44" s="297">
        <v>-0.2</v>
      </c>
      <c r="AY44" s="296"/>
      <c r="AZ44" s="290"/>
      <c r="BA44" s="298">
        <v>-0.2</v>
      </c>
      <c r="BB44" s="298">
        <v>-0.1</v>
      </c>
      <c r="BC44" s="298">
        <v>-0.1</v>
      </c>
      <c r="BD44" s="298">
        <v>-0.1</v>
      </c>
      <c r="BE44" s="298">
        <v>-0.1</v>
      </c>
      <c r="BF44" s="298">
        <v>-0.2</v>
      </c>
      <c r="BG44" s="298">
        <v>-0.2</v>
      </c>
      <c r="BH44" s="298">
        <v>-0.2</v>
      </c>
      <c r="BI44" s="298">
        <v>-0.2</v>
      </c>
      <c r="BJ44" s="299">
        <v>-0.2</v>
      </c>
      <c r="BK44" s="300">
        <v>-0.1</v>
      </c>
      <c r="BL44" s="300">
        <v>-0.2</v>
      </c>
      <c r="BM44" s="44"/>
      <c r="BN44" s="44"/>
    </row>
    <row r="45" spans="1:66">
      <c r="A45" s="225" t="s">
        <v>249</v>
      </c>
      <c r="B45" s="261" t="s">
        <v>250</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7">
        <v>-0.4</v>
      </c>
      <c r="AP45" s="297">
        <v>-0.1</v>
      </c>
      <c r="AQ45" s="293">
        <v>0</v>
      </c>
      <c r="AR45" s="293">
        <v>0</v>
      </c>
      <c r="AS45" s="293">
        <v>0</v>
      </c>
      <c r="AT45" s="293">
        <v>0</v>
      </c>
      <c r="AU45" s="293">
        <v>0</v>
      </c>
      <c r="AV45" s="293">
        <v>0</v>
      </c>
      <c r="AW45" s="293">
        <v>0</v>
      </c>
      <c r="AX45" s="293">
        <v>0</v>
      </c>
      <c r="AY45" s="293">
        <v>0</v>
      </c>
      <c r="AZ45" s="290"/>
      <c r="BA45" s="297">
        <v>-0.4</v>
      </c>
      <c r="BB45" s="297">
        <v>-0.1</v>
      </c>
      <c r="BC45" s="293">
        <v>0</v>
      </c>
      <c r="BD45" s="293">
        <v>0</v>
      </c>
      <c r="BE45" s="293">
        <v>0</v>
      </c>
      <c r="BF45" s="293">
        <v>0</v>
      </c>
      <c r="BG45" s="293">
        <v>0</v>
      </c>
      <c r="BH45" s="293">
        <v>0</v>
      </c>
      <c r="BI45" s="293">
        <v>0</v>
      </c>
      <c r="BJ45" s="301">
        <v>0</v>
      </c>
      <c r="BK45" s="300">
        <v>-0.1</v>
      </c>
      <c r="BL45" s="300">
        <v>-0.1</v>
      </c>
      <c r="BM45" s="44"/>
      <c r="BN45" s="44"/>
    </row>
    <row r="46" spans="1:66">
      <c r="A46" s="225" t="s">
        <v>251</v>
      </c>
      <c r="B46" s="261" t="s">
        <v>252</v>
      </c>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7">
        <v>-2.1</v>
      </c>
      <c r="AP46" s="297">
        <v>-1.1000000000000001</v>
      </c>
      <c r="AQ46" s="297">
        <v>0.8</v>
      </c>
      <c r="AR46" s="297">
        <v>0.7</v>
      </c>
      <c r="AS46" s="293">
        <v>0</v>
      </c>
      <c r="AT46" s="293">
        <v>0</v>
      </c>
      <c r="AU46" s="293">
        <v>0</v>
      </c>
      <c r="AV46" s="293">
        <v>0</v>
      </c>
      <c r="AW46" s="293">
        <v>0</v>
      </c>
      <c r="AX46" s="293">
        <v>0</v>
      </c>
      <c r="AY46" s="293">
        <v>0</v>
      </c>
      <c r="AZ46" s="290"/>
      <c r="BA46" s="297">
        <v>-2.1</v>
      </c>
      <c r="BB46" s="297">
        <v>-1.1000000000000001</v>
      </c>
      <c r="BC46" s="297">
        <v>0.8</v>
      </c>
      <c r="BD46" s="297">
        <v>0.7</v>
      </c>
      <c r="BE46" s="293">
        <v>0</v>
      </c>
      <c r="BF46" s="293">
        <v>0</v>
      </c>
      <c r="BG46" s="293">
        <v>0</v>
      </c>
      <c r="BH46" s="293">
        <v>0</v>
      </c>
      <c r="BI46" s="293">
        <v>0</v>
      </c>
      <c r="BJ46" s="301">
        <v>0</v>
      </c>
      <c r="BK46" s="300">
        <v>-0.3</v>
      </c>
      <c r="BL46" s="300">
        <v>-0.2</v>
      </c>
      <c r="BM46" s="44"/>
      <c r="BN46" s="44"/>
    </row>
    <row r="47" spans="1:66">
      <c r="A47" s="344" t="s">
        <v>253</v>
      </c>
      <c r="B47" s="261" t="s">
        <v>254</v>
      </c>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7"/>
      <c r="AP47" s="297">
        <v>-0.2</v>
      </c>
      <c r="AQ47" s="297">
        <v>-0.1</v>
      </c>
      <c r="AR47" s="297">
        <v>-0.1</v>
      </c>
      <c r="AS47" s="297">
        <v>-0.1</v>
      </c>
      <c r="AT47" s="356">
        <v>0</v>
      </c>
      <c r="AU47" s="356">
        <v>0</v>
      </c>
      <c r="AV47" s="356">
        <v>0</v>
      </c>
      <c r="AW47" s="356">
        <v>0</v>
      </c>
      <c r="AX47" s="356">
        <v>0</v>
      </c>
      <c r="AY47" s="356">
        <v>0</v>
      </c>
      <c r="AZ47" s="359"/>
      <c r="BA47" s="297">
        <v>-0.2</v>
      </c>
      <c r="BB47" s="297">
        <v>-0.1</v>
      </c>
      <c r="BC47" s="297">
        <v>-0.1</v>
      </c>
      <c r="BD47" s="297">
        <v>-0.1</v>
      </c>
      <c r="BE47" s="356">
        <v>0</v>
      </c>
      <c r="BF47" s="356">
        <v>0</v>
      </c>
      <c r="BG47" s="356">
        <v>0</v>
      </c>
      <c r="BH47" s="356">
        <v>0</v>
      </c>
      <c r="BI47" s="356">
        <v>0</v>
      </c>
      <c r="BJ47" s="360">
        <v>0</v>
      </c>
      <c r="BK47" s="357">
        <v>-0.1</v>
      </c>
      <c r="BL47" s="357">
        <v>-0.1</v>
      </c>
      <c r="BM47" s="44"/>
      <c r="BN47" s="44"/>
    </row>
    <row r="48" spans="1:66">
      <c r="A48" s="346" t="s">
        <v>307</v>
      </c>
      <c r="B48" s="265" t="s">
        <v>306</v>
      </c>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3"/>
      <c r="AP48" s="303">
        <v>-0.35799999999999998</v>
      </c>
      <c r="AQ48" s="303">
        <v>-0.219</v>
      </c>
      <c r="AR48" s="303">
        <v>5.0000000000000001E-3</v>
      </c>
      <c r="AS48" s="303">
        <v>1.4999999999999999E-2</v>
      </c>
      <c r="AT48" s="304">
        <v>1.7000000000000001E-2</v>
      </c>
      <c r="AU48" s="304">
        <v>8.2000000000000003E-2</v>
      </c>
      <c r="AV48" s="304">
        <v>6.2E-2</v>
      </c>
      <c r="AW48" s="304">
        <v>2.3E-2</v>
      </c>
      <c r="AX48" s="304">
        <v>2.3E-2</v>
      </c>
      <c r="AY48" s="304">
        <v>2.1000000000000001E-2</v>
      </c>
      <c r="AZ48" s="305">
        <v>1.9E-2</v>
      </c>
      <c r="BA48" s="303">
        <v>-0.35799999999999998</v>
      </c>
      <c r="BB48" s="303">
        <v>-0.219</v>
      </c>
      <c r="BC48" s="303">
        <v>5.0000000000000001E-3</v>
      </c>
      <c r="BD48" s="303">
        <v>1.4999999999999999E-2</v>
      </c>
      <c r="BE48" s="304">
        <v>1.7000000000000001E-2</v>
      </c>
      <c r="BF48" s="304">
        <v>8.2000000000000003E-2</v>
      </c>
      <c r="BG48" s="304">
        <v>6.2E-2</v>
      </c>
      <c r="BH48" s="304">
        <v>2.3E-2</v>
      </c>
      <c r="BI48" s="304">
        <v>2.3E-2</v>
      </c>
      <c r="BJ48" s="304">
        <v>2.1000000000000001E-2</v>
      </c>
      <c r="BK48" s="358">
        <v>-0.53999999999999992</v>
      </c>
      <c r="BL48" s="358">
        <v>-0.32899999999999985</v>
      </c>
      <c r="BM48" s="44"/>
      <c r="BN48" s="44"/>
    </row>
    <row r="49" spans="1:64">
      <c r="AO49" s="307"/>
      <c r="AP49" s="307"/>
      <c r="AQ49" s="307"/>
      <c r="AR49" s="307"/>
      <c r="AS49" s="307"/>
      <c r="AT49" s="307"/>
      <c r="AU49" s="307"/>
      <c r="AV49" s="307"/>
      <c r="AW49" s="307"/>
      <c r="AX49" s="307"/>
      <c r="AY49" s="307"/>
    </row>
    <row r="50" spans="1:64">
      <c r="A50" s="70" t="s">
        <v>76</v>
      </c>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64" s="87" customFormat="1">
      <c r="A51" s="271" t="s">
        <v>255</v>
      </c>
      <c r="B51" s="74"/>
      <c r="C51" s="272">
        <v>3313.3500000000004</v>
      </c>
      <c r="D51" s="272">
        <v>3536</v>
      </c>
      <c r="E51" s="272">
        <v>3949.1750000000002</v>
      </c>
      <c r="F51" s="272">
        <v>4265.125</v>
      </c>
      <c r="G51" s="272">
        <v>4526.25</v>
      </c>
      <c r="H51" s="272">
        <v>4767.6499999999996</v>
      </c>
      <c r="I51" s="272">
        <v>5138.55</v>
      </c>
      <c r="J51" s="272">
        <v>5554.6750000000002</v>
      </c>
      <c r="K51" s="272">
        <v>5898.75</v>
      </c>
      <c r="L51" s="272">
        <v>6093.1749999999993</v>
      </c>
      <c r="M51" s="272">
        <v>6416.25</v>
      </c>
      <c r="N51" s="272">
        <v>6775.3249999999998</v>
      </c>
      <c r="O51" s="272">
        <v>7176.85</v>
      </c>
      <c r="P51" s="272">
        <v>7560.4250000000002</v>
      </c>
      <c r="Q51" s="272">
        <v>7951.3249999999998</v>
      </c>
      <c r="R51" s="272">
        <v>8451.0249999999996</v>
      </c>
      <c r="S51" s="272">
        <v>8930.7999999999993</v>
      </c>
      <c r="T51" s="272">
        <v>9479.35</v>
      </c>
      <c r="U51" s="272">
        <v>10117.075000000001</v>
      </c>
      <c r="V51" s="272">
        <v>10525.725</v>
      </c>
      <c r="W51" s="272">
        <v>10828.875</v>
      </c>
      <c r="X51" s="272">
        <v>11278.75</v>
      </c>
      <c r="Y51" s="272">
        <v>12028.424999999999</v>
      </c>
      <c r="Z51" s="272">
        <v>12839.95</v>
      </c>
      <c r="AA51" s="272">
        <v>13636.75</v>
      </c>
      <c r="AB51" s="272">
        <v>14305.375</v>
      </c>
      <c r="AC51" s="272">
        <v>14796.575000000001</v>
      </c>
      <c r="AD51" s="272">
        <v>14467.3</v>
      </c>
      <c r="AE51" s="272">
        <v>14884.4</v>
      </c>
      <c r="AF51" s="272">
        <v>15466.525</v>
      </c>
      <c r="AG51" s="272">
        <v>16109.424999999999</v>
      </c>
      <c r="AH51" s="272">
        <v>16665.05</v>
      </c>
      <c r="AI51" s="272">
        <v>17370.825000000001</v>
      </c>
      <c r="AJ51" s="272">
        <v>18086.125</v>
      </c>
      <c r="AK51" s="272">
        <v>18536.125</v>
      </c>
      <c r="AL51" s="272">
        <v>19250.875</v>
      </c>
      <c r="AM51" s="273">
        <v>20294.575000000001</v>
      </c>
      <c r="AN51" s="273">
        <v>21152.3</v>
      </c>
      <c r="AO51" s="273">
        <v>20947.974999999999</v>
      </c>
      <c r="AP51" s="273">
        <v>22364.775000000001</v>
      </c>
      <c r="AQ51" s="273">
        <v>24694.113000000001</v>
      </c>
      <c r="AR51" s="273">
        <v>26239.668000000001</v>
      </c>
      <c r="AS51" s="273">
        <v>27290.77</v>
      </c>
      <c r="AT51" s="273">
        <v>28271.113000000001</v>
      </c>
      <c r="AU51" s="273">
        <v>29266.488000000001</v>
      </c>
      <c r="AV51" s="273">
        <v>30331.788</v>
      </c>
      <c r="AW51" s="274">
        <v>31486.62</v>
      </c>
      <c r="AX51" s="274">
        <v>32716.145</v>
      </c>
      <c r="AY51" s="274">
        <v>33996.25</v>
      </c>
      <c r="AZ51" s="274">
        <v>35317.593000000001</v>
      </c>
      <c r="BA51" s="275"/>
      <c r="BB51" s="275"/>
      <c r="BC51" s="275"/>
      <c r="BD51" s="275"/>
      <c r="BE51" s="275"/>
      <c r="BF51" s="275"/>
      <c r="BG51" s="275"/>
      <c r="BH51" s="275"/>
      <c r="BI51" s="275"/>
      <c r="BJ51" s="275"/>
      <c r="BK51" s="275"/>
      <c r="BL51" s="275"/>
    </row>
    <row r="52" spans="1:64" s="87" customFormat="1">
      <c r="A52" s="271" t="s">
        <v>256</v>
      </c>
      <c r="B52" s="74"/>
      <c r="C52" s="273">
        <v>2028.4749999999999</v>
      </c>
      <c r="D52" s="273">
        <v>2224.875</v>
      </c>
      <c r="E52" s="273">
        <v>2445.0250000000001</v>
      </c>
      <c r="F52" s="273">
        <v>2658.4250000000002</v>
      </c>
      <c r="G52" s="273">
        <v>2842.9250000000002</v>
      </c>
      <c r="H52" s="273">
        <v>3026.75</v>
      </c>
      <c r="I52" s="273">
        <v>3259.1</v>
      </c>
      <c r="J52" s="273">
        <v>3521.9749999999999</v>
      </c>
      <c r="K52" s="273">
        <v>3755.4250000000002</v>
      </c>
      <c r="L52" s="273">
        <v>3910.4250000000002</v>
      </c>
      <c r="M52" s="273">
        <v>4120.7749999999996</v>
      </c>
      <c r="N52" s="273">
        <v>4390.625</v>
      </c>
      <c r="O52" s="273">
        <v>4652.4750000000004</v>
      </c>
      <c r="P52" s="273">
        <v>4905.3500000000004</v>
      </c>
      <c r="Q52" s="273">
        <v>5170.3249999999998</v>
      </c>
      <c r="R52" s="273">
        <v>5459.1</v>
      </c>
      <c r="S52" s="273">
        <v>5786.0750000000007</v>
      </c>
      <c r="T52" s="273">
        <v>6171.2250000000004</v>
      </c>
      <c r="U52" s="273">
        <v>6654.2749999999996</v>
      </c>
      <c r="V52" s="273">
        <v>7006.625</v>
      </c>
      <c r="W52" s="273">
        <v>7277.5249999999996</v>
      </c>
      <c r="X52" s="273">
        <v>7630.65</v>
      </c>
      <c r="Y52" s="273">
        <v>8098.1750000000002</v>
      </c>
      <c r="Z52" s="273">
        <v>8642.375</v>
      </c>
      <c r="AA52" s="273">
        <v>9159.2250000000004</v>
      </c>
      <c r="AB52" s="273">
        <v>9619.15</v>
      </c>
      <c r="AC52" s="273">
        <v>10057.625</v>
      </c>
      <c r="AD52" s="273">
        <v>9866.7000000000007</v>
      </c>
      <c r="AE52" s="273">
        <v>10153.924999999999</v>
      </c>
      <c r="AF52" s="273">
        <v>10604.125</v>
      </c>
      <c r="AG52" s="273">
        <v>10958.25</v>
      </c>
      <c r="AH52" s="273">
        <v>11275.375</v>
      </c>
      <c r="AI52" s="273">
        <v>11713.875</v>
      </c>
      <c r="AJ52" s="273">
        <v>12177.55</v>
      </c>
      <c r="AK52" s="273">
        <v>12572.275</v>
      </c>
      <c r="AL52" s="273">
        <v>13085.125</v>
      </c>
      <c r="AM52" s="273">
        <v>13758.075000000001</v>
      </c>
      <c r="AN52" s="273">
        <v>14295.025</v>
      </c>
      <c r="AO52" s="273">
        <v>14094.125</v>
      </c>
      <c r="AP52" s="273">
        <v>15279.9</v>
      </c>
      <c r="AQ52" s="273">
        <v>16817.608</v>
      </c>
      <c r="AR52" s="273">
        <v>17789.828000000001</v>
      </c>
      <c r="AS52" s="273">
        <v>18525.343000000001</v>
      </c>
      <c r="AT52" s="273">
        <v>19204.47</v>
      </c>
      <c r="AU52" s="273">
        <v>19879.82</v>
      </c>
      <c r="AV52" s="273">
        <v>20601.695</v>
      </c>
      <c r="AW52" s="273">
        <v>21426.38</v>
      </c>
      <c r="AX52" s="273">
        <v>22308.303</v>
      </c>
      <c r="AY52" s="273">
        <v>23221.218000000001</v>
      </c>
      <c r="AZ52" s="273">
        <v>24173.918000000001</v>
      </c>
      <c r="BA52" s="275"/>
      <c r="BB52" s="275"/>
      <c r="BC52" s="275"/>
      <c r="BD52" s="275"/>
      <c r="BE52" s="275"/>
      <c r="BF52" s="275"/>
      <c r="BG52" s="275"/>
      <c r="BH52" s="275"/>
      <c r="BI52" s="275"/>
      <c r="BJ52" s="275"/>
      <c r="BK52" s="275"/>
      <c r="BL52" s="275"/>
    </row>
    <row r="53" spans="1:64" s="87" customFormat="1">
      <c r="A53" s="271" t="s">
        <v>257</v>
      </c>
      <c r="B53" s="74"/>
      <c r="C53" s="276">
        <v>617.76599999999996</v>
      </c>
      <c r="D53" s="276">
        <v>600.56200000000001</v>
      </c>
      <c r="E53" s="276">
        <v>666.43799999999999</v>
      </c>
      <c r="F53" s="276">
        <v>734.03700000000003</v>
      </c>
      <c r="G53" s="276">
        <v>769.15499999999997</v>
      </c>
      <c r="H53" s="276">
        <v>854.28700000000003</v>
      </c>
      <c r="I53" s="276">
        <v>909.23800000000006</v>
      </c>
      <c r="J53" s="276">
        <v>991.10400000000004</v>
      </c>
      <c r="K53" s="276">
        <v>1031.9580000000001</v>
      </c>
      <c r="L53" s="276">
        <v>1054.9880000000001</v>
      </c>
      <c r="M53" s="276">
        <v>1091.2080000000001</v>
      </c>
      <c r="N53" s="276">
        <v>1154.3340000000001</v>
      </c>
      <c r="O53" s="276">
        <v>1258.566</v>
      </c>
      <c r="P53" s="276">
        <v>1351.79</v>
      </c>
      <c r="Q53" s="276">
        <v>1453.0530000000001</v>
      </c>
      <c r="R53" s="276">
        <v>1579.232</v>
      </c>
      <c r="S53" s="276">
        <v>1721.7280000000001</v>
      </c>
      <c r="T53" s="276">
        <v>1827.452</v>
      </c>
      <c r="U53" s="276">
        <v>2025.191</v>
      </c>
      <c r="V53" s="276">
        <v>1991.0820000000001</v>
      </c>
      <c r="W53" s="276">
        <v>1853.136</v>
      </c>
      <c r="X53" s="276">
        <v>1782.3140000000001</v>
      </c>
      <c r="Y53" s="276">
        <v>1880.114</v>
      </c>
      <c r="Z53" s="276">
        <v>2153.6109999999999</v>
      </c>
      <c r="AA53" s="276">
        <v>2406.8690000000001</v>
      </c>
      <c r="AB53" s="276">
        <v>2567.9850000000001</v>
      </c>
      <c r="AC53" s="276">
        <v>2523.991</v>
      </c>
      <c r="AD53" s="276">
        <v>2104.989</v>
      </c>
      <c r="AE53" s="276">
        <v>2162.7060000000001</v>
      </c>
      <c r="AF53" s="276">
        <v>2303.4659999999999</v>
      </c>
      <c r="AG53" s="276">
        <v>2449.9899999999998</v>
      </c>
      <c r="AH53" s="276">
        <v>2775.1060000000002</v>
      </c>
      <c r="AI53" s="276">
        <v>3021.491</v>
      </c>
      <c r="AJ53" s="276">
        <v>3249.89</v>
      </c>
      <c r="AK53" s="276">
        <v>3267.9650000000001</v>
      </c>
      <c r="AL53" s="276">
        <v>3316.1839999999997</v>
      </c>
      <c r="AM53" s="7">
        <v>3329.8369999999995</v>
      </c>
      <c r="AN53" s="7">
        <v>3463.364</v>
      </c>
      <c r="AO53" s="7">
        <v>3421.1639999999998</v>
      </c>
      <c r="AP53" s="7">
        <v>4047.1120000000001</v>
      </c>
      <c r="AQ53" s="7">
        <v>4836.0430000000015</v>
      </c>
      <c r="AR53" s="7">
        <v>4889.6030000000001</v>
      </c>
      <c r="AS53" s="7">
        <v>4923.8850000000002</v>
      </c>
      <c r="AT53" s="7">
        <v>4981.5190000000002</v>
      </c>
      <c r="AU53" s="7">
        <v>5279.7230000000009</v>
      </c>
      <c r="AV53" s="7">
        <v>5548.4339999999993</v>
      </c>
      <c r="AW53" s="7">
        <v>5715.6350000000002</v>
      </c>
      <c r="AX53" s="7">
        <v>5933.9719999999998</v>
      </c>
      <c r="AY53" s="7">
        <v>6161.3350000000009</v>
      </c>
      <c r="AZ53" s="7">
        <v>6401.8049999999994</v>
      </c>
      <c r="BA53" s="275"/>
      <c r="BB53" s="275"/>
      <c r="BC53" s="275"/>
      <c r="BD53" s="275"/>
      <c r="BE53" s="275"/>
      <c r="BF53" s="275"/>
      <c r="BG53" s="275"/>
      <c r="BH53" s="275"/>
      <c r="BI53" s="275"/>
      <c r="BJ53" s="275"/>
      <c r="BK53" s="275"/>
      <c r="BL53" s="275"/>
    </row>
    <row r="54" spans="1:64">
      <c r="A54" s="277"/>
      <c r="B54" s="10"/>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308"/>
      <c r="AN54" s="308"/>
      <c r="AO54" s="308"/>
      <c r="AP54" s="308"/>
      <c r="AQ54" s="308"/>
      <c r="AR54" s="308"/>
      <c r="AS54" s="308"/>
      <c r="AT54" s="308"/>
      <c r="AU54" s="308"/>
      <c r="AV54" s="308"/>
      <c r="AW54" s="308"/>
      <c r="AX54" s="308"/>
      <c r="AY54" s="308"/>
      <c r="AZ54" s="268"/>
      <c r="BA54" s="268"/>
      <c r="BB54" s="268"/>
      <c r="BC54" s="268"/>
      <c r="BD54" s="268"/>
      <c r="BE54" s="268"/>
      <c r="BF54" s="268"/>
      <c r="BG54" s="268"/>
      <c r="BH54" s="268"/>
      <c r="BI54" s="268"/>
      <c r="BJ54" s="268"/>
      <c r="BK54" s="268"/>
      <c r="BL54" s="268"/>
    </row>
    <row r="55" spans="1:64">
      <c r="AY55" s="309"/>
    </row>
    <row r="56" spans="1:64">
      <c r="A56" s="314" t="s">
        <v>290</v>
      </c>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09"/>
      <c r="AY56" s="309"/>
    </row>
    <row r="57" spans="1:64" ht="42" customHeight="1">
      <c r="A57" s="498" t="s">
        <v>262</v>
      </c>
      <c r="B57" s="498"/>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09"/>
    </row>
    <row r="58" spans="1:64" ht="55.95" customHeight="1">
      <c r="A58" s="498" t="s">
        <v>258</v>
      </c>
      <c r="B58" s="498"/>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0"/>
    </row>
    <row r="59" spans="1:64" ht="42" customHeight="1">
      <c r="A59" s="498" t="s">
        <v>452</v>
      </c>
      <c r="B59" s="498"/>
    </row>
    <row r="60" spans="1:64">
      <c r="A60" s="268"/>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268"/>
      <c r="AQ60" s="268"/>
      <c r="AR60" s="268"/>
      <c r="AS60" s="268"/>
      <c r="AT60" s="268"/>
      <c r="AU60" s="268"/>
      <c r="AV60" s="268"/>
      <c r="AW60" s="268"/>
      <c r="AX60" s="268"/>
      <c r="AY60" s="268"/>
      <c r="AZ60" s="268"/>
      <c r="BA60" s="268"/>
      <c r="BB60" s="268"/>
      <c r="BC60" s="268"/>
      <c r="BD60" s="268"/>
      <c r="BE60" s="268"/>
      <c r="BF60" s="268"/>
      <c r="BG60" s="268"/>
      <c r="BH60" s="268"/>
      <c r="BI60" s="268"/>
      <c r="BJ60" s="268"/>
      <c r="BK60" s="268"/>
      <c r="BL60" s="268"/>
    </row>
    <row r="62" spans="1:64">
      <c r="A62" s="472" t="s">
        <v>101</v>
      </c>
      <c r="B62" s="472"/>
      <c r="C62" s="472"/>
      <c r="D62" s="472"/>
      <c r="E62" s="472"/>
      <c r="F62" s="472"/>
    </row>
  </sheetData>
  <mergeCells count="4">
    <mergeCell ref="A62:F62"/>
    <mergeCell ref="A57:B57"/>
    <mergeCell ref="A58:B58"/>
    <mergeCell ref="A59:B59"/>
  </mergeCells>
  <hyperlinks>
    <hyperlink ref="A62" location="Contents!A1" display="Back to Table of Contents" xr:uid="{00000000-0004-0000-0B00-000000000000}"/>
    <hyperlink ref="A2" r:id="rId1" xr:uid="{C8FA50CB-D04D-4FCB-B4DE-184C33848C19}"/>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47"/>
  <sheetViews>
    <sheetView zoomScaleNormal="100" zoomScaleSheetLayoutView="70" workbookViewId="0"/>
  </sheetViews>
  <sheetFormatPr defaultColWidth="9.33203125" defaultRowHeight="13.8"/>
  <cols>
    <col min="1" max="1" width="2.5546875" style="1" customWidth="1"/>
    <col min="2" max="2" width="117.6640625" style="1" customWidth="1"/>
    <col min="3" max="3" width="1.5546875" style="1" customWidth="1"/>
    <col min="4" max="5" width="8.6640625" style="1" bestFit="1" customWidth="1"/>
    <col min="6" max="6" width="9" style="1" bestFit="1" customWidth="1"/>
    <col min="7" max="11" width="8.6640625" style="1" bestFit="1" customWidth="1"/>
    <col min="12" max="19" width="9" style="1" bestFit="1" customWidth="1"/>
    <col min="20" max="16384" width="9.33203125" style="1"/>
  </cols>
  <sheetData>
    <row r="1" spans="1:19" ht="14.7" customHeight="1">
      <c r="A1" s="409" t="s">
        <v>435</v>
      </c>
      <c r="B1" s="136"/>
    </row>
    <row r="2" spans="1:19" ht="14.7" customHeight="1">
      <c r="A2" s="410" t="s">
        <v>436</v>
      </c>
      <c r="B2" s="155"/>
    </row>
    <row r="3" spans="1:19" ht="14.7" customHeight="1">
      <c r="A3" s="503"/>
      <c r="B3" s="503"/>
    </row>
    <row r="4" spans="1:19" ht="14.7" customHeight="1">
      <c r="A4" s="503"/>
      <c r="B4" s="503"/>
    </row>
    <row r="5" spans="1:19" ht="14.7" customHeight="1">
      <c r="A5" s="428" t="s">
        <v>309</v>
      </c>
      <c r="B5" s="428"/>
      <c r="C5" s="428"/>
      <c r="D5" s="428"/>
      <c r="E5" s="428"/>
      <c r="F5" s="226"/>
      <c r="G5" s="226"/>
      <c r="H5" s="226"/>
      <c r="I5" s="226"/>
      <c r="J5" s="226"/>
      <c r="K5" s="226"/>
      <c r="L5" s="226"/>
      <c r="M5" s="226"/>
      <c r="N5" s="226"/>
      <c r="O5" s="226"/>
      <c r="P5" s="226"/>
      <c r="Q5" s="226"/>
      <c r="R5" s="226"/>
    </row>
    <row r="6" spans="1:19" ht="14.7" customHeight="1">
      <c r="A6" s="504" t="s">
        <v>25</v>
      </c>
      <c r="B6" s="504"/>
      <c r="C6" s="113"/>
      <c r="D6" s="16"/>
      <c r="E6" s="226"/>
      <c r="F6" s="226"/>
      <c r="G6" s="226"/>
      <c r="H6" s="226"/>
      <c r="I6" s="226"/>
      <c r="J6" s="226"/>
      <c r="K6" s="226"/>
      <c r="L6" s="226"/>
      <c r="M6" s="226"/>
      <c r="N6" s="226"/>
      <c r="O6" s="226"/>
      <c r="P6" s="226"/>
      <c r="Q6" s="226"/>
      <c r="R6" s="226"/>
    </row>
    <row r="7" spans="1:19" ht="13.95" customHeight="1">
      <c r="A7" s="505"/>
      <c r="B7" s="505"/>
      <c r="C7" s="227"/>
      <c r="D7" s="228"/>
      <c r="E7" s="229"/>
      <c r="F7" s="229"/>
      <c r="G7" s="229"/>
      <c r="H7" s="229"/>
      <c r="I7" s="229"/>
      <c r="J7" s="229"/>
      <c r="K7" s="229"/>
      <c r="L7" s="229"/>
      <c r="M7" s="229"/>
      <c r="N7" s="229"/>
      <c r="O7" s="229"/>
      <c r="P7" s="229"/>
      <c r="Q7" s="229"/>
      <c r="R7" s="229"/>
      <c r="S7" s="230"/>
    </row>
    <row r="8" spans="1:19" ht="13.95" customHeight="1">
      <c r="A8" s="504" t="s">
        <v>70</v>
      </c>
      <c r="B8" s="504"/>
      <c r="C8" s="152"/>
      <c r="D8" s="147">
        <v>2017</v>
      </c>
      <c r="E8" s="147">
        <v>2018</v>
      </c>
      <c r="F8" s="147">
        <v>2019</v>
      </c>
      <c r="G8" s="147">
        <v>2020</v>
      </c>
      <c r="H8" s="147">
        <v>2021</v>
      </c>
      <c r="I8" s="147">
        <v>2022</v>
      </c>
      <c r="J8" s="147">
        <v>2023</v>
      </c>
      <c r="K8" s="147">
        <v>2024</v>
      </c>
      <c r="L8" s="147">
        <v>2025</v>
      </c>
      <c r="M8" s="147">
        <v>2026</v>
      </c>
      <c r="N8" s="147">
        <v>2027</v>
      </c>
      <c r="O8" s="147">
        <v>2028</v>
      </c>
      <c r="P8" s="147">
        <v>2029</v>
      </c>
      <c r="Q8" s="147">
        <v>2030</v>
      </c>
      <c r="R8" s="147">
        <v>2031</v>
      </c>
      <c r="S8" s="147">
        <v>2032</v>
      </c>
    </row>
    <row r="9" spans="1:19" ht="15" customHeight="1">
      <c r="A9" s="506"/>
      <c r="B9" s="506"/>
      <c r="C9" s="151"/>
      <c r="D9" s="231"/>
      <c r="E9" s="231"/>
      <c r="F9" s="231"/>
      <c r="G9" s="231"/>
      <c r="H9" s="231"/>
      <c r="I9" s="231"/>
      <c r="J9" s="231"/>
      <c r="K9" s="231"/>
      <c r="L9" s="231"/>
      <c r="M9" s="231"/>
      <c r="N9" s="231"/>
      <c r="O9" s="231"/>
      <c r="P9" s="231"/>
      <c r="Q9" s="231"/>
      <c r="R9" s="231"/>
      <c r="S9" s="231"/>
    </row>
    <row r="10" spans="1:19" ht="15" customHeight="1">
      <c r="A10" s="502" t="s">
        <v>141</v>
      </c>
      <c r="B10" s="502"/>
      <c r="C10" s="151"/>
      <c r="D10" s="232">
        <v>2194.8000000000002</v>
      </c>
      <c r="E10" s="233">
        <v>2259</v>
      </c>
      <c r="F10" s="233">
        <v>2254.6</v>
      </c>
      <c r="G10" s="234">
        <v>2184.1</v>
      </c>
      <c r="H10" s="234">
        <v>3107.8</v>
      </c>
      <c r="I10" s="234">
        <v>3129.1</v>
      </c>
      <c r="J10" s="234">
        <v>3264.1</v>
      </c>
      <c r="K10" s="234">
        <v>3390.1</v>
      </c>
      <c r="L10" s="234">
        <v>3536.3</v>
      </c>
      <c r="M10" s="234">
        <v>3632.4</v>
      </c>
      <c r="N10" s="234">
        <v>3751.9</v>
      </c>
      <c r="O10" s="234">
        <v>3756.6</v>
      </c>
      <c r="P10" s="234">
        <v>3833.9</v>
      </c>
      <c r="Q10" s="234">
        <v>3929.7</v>
      </c>
      <c r="R10" s="234">
        <v>4036.6</v>
      </c>
      <c r="S10" s="234">
        <v>4162.1000000000004</v>
      </c>
    </row>
    <row r="11" spans="1:19" ht="15" customHeight="1">
      <c r="A11" s="507"/>
      <c r="B11" s="507"/>
      <c r="C11" s="151"/>
      <c r="D11" s="235"/>
      <c r="E11" s="236"/>
      <c r="F11" s="236"/>
      <c r="G11" s="236"/>
      <c r="H11" s="236"/>
      <c r="I11" s="236"/>
      <c r="J11" s="236"/>
      <c r="K11" s="236"/>
      <c r="L11" s="236"/>
      <c r="M11" s="236"/>
      <c r="N11" s="236"/>
      <c r="O11" s="236"/>
      <c r="P11" s="236"/>
      <c r="Q11" s="236"/>
      <c r="R11" s="236"/>
      <c r="S11" s="236"/>
    </row>
    <row r="12" spans="1:19" ht="15" customHeight="1">
      <c r="A12" s="502" t="s">
        <v>142</v>
      </c>
      <c r="B12" s="502"/>
      <c r="C12" s="237"/>
      <c r="D12" s="235"/>
      <c r="E12" s="236"/>
      <c r="F12" s="236"/>
      <c r="G12" s="236"/>
      <c r="H12" s="236"/>
      <c r="I12" s="236"/>
      <c r="J12" s="236"/>
      <c r="K12" s="236"/>
      <c r="L12" s="236"/>
      <c r="M12" s="236"/>
      <c r="N12" s="236"/>
      <c r="O12" s="236"/>
      <c r="P12" s="236"/>
      <c r="Q12" s="236"/>
      <c r="R12" s="236"/>
      <c r="S12" s="236"/>
    </row>
    <row r="13" spans="1:19" ht="15" customHeight="1">
      <c r="A13" s="488" t="s">
        <v>485</v>
      </c>
      <c r="B13" s="488"/>
      <c r="C13" s="168"/>
      <c r="D13" s="238">
        <v>-411.5</v>
      </c>
      <c r="E13" s="239">
        <v>-411.8</v>
      </c>
      <c r="F13" s="240">
        <v>-354.3</v>
      </c>
      <c r="G13" s="240">
        <v>-358.3</v>
      </c>
      <c r="H13" s="240">
        <v>-485.3</v>
      </c>
      <c r="I13" s="240">
        <v>-488.7</v>
      </c>
      <c r="J13" s="240">
        <v>-510.1</v>
      </c>
      <c r="K13" s="240">
        <v>-530.1</v>
      </c>
      <c r="L13" s="240">
        <v>-553.29999999999995</v>
      </c>
      <c r="M13" s="240">
        <v>-568.5</v>
      </c>
      <c r="N13" s="240">
        <v>-587.4</v>
      </c>
      <c r="O13" s="240">
        <v>-588.20000000000005</v>
      </c>
      <c r="P13" s="240">
        <v>-600.4</v>
      </c>
      <c r="Q13" s="240">
        <v>-615.6</v>
      </c>
      <c r="R13" s="240">
        <v>-632.6</v>
      </c>
      <c r="S13" s="240">
        <v>-652.5</v>
      </c>
    </row>
    <row r="14" spans="1:19" ht="15" customHeight="1">
      <c r="A14" s="509" t="s">
        <v>486</v>
      </c>
      <c r="B14" s="509"/>
      <c r="C14" s="168"/>
      <c r="D14" s="238">
        <v>-234.4</v>
      </c>
      <c r="E14" s="239">
        <v>145</v>
      </c>
      <c r="F14" s="240">
        <v>64.5</v>
      </c>
      <c r="G14" s="240">
        <v>-27.4</v>
      </c>
      <c r="H14" s="240">
        <v>-4.9000000000000004</v>
      </c>
      <c r="I14" s="240">
        <v>113.9</v>
      </c>
      <c r="J14" s="240">
        <v>108.7</v>
      </c>
      <c r="K14" s="240">
        <v>100.5</v>
      </c>
      <c r="L14" s="240">
        <v>92</v>
      </c>
      <c r="M14" s="240">
        <v>86</v>
      </c>
      <c r="N14" s="240">
        <v>79.2</v>
      </c>
      <c r="O14" s="240">
        <v>94.9</v>
      </c>
      <c r="P14" s="240">
        <v>103.7</v>
      </c>
      <c r="Q14" s="240">
        <v>111.1</v>
      </c>
      <c r="R14" s="240">
        <v>118.4</v>
      </c>
      <c r="S14" s="240">
        <v>124.7</v>
      </c>
    </row>
    <row r="15" spans="1:19" ht="15" customHeight="1">
      <c r="A15" s="509" t="s">
        <v>143</v>
      </c>
      <c r="B15" s="509"/>
      <c r="C15" s="168"/>
      <c r="D15" s="238">
        <v>-54.6</v>
      </c>
      <c r="E15" s="239">
        <v>-60.5</v>
      </c>
      <c r="F15" s="240">
        <v>-72.900000000000006</v>
      </c>
      <c r="G15" s="240">
        <v>-71</v>
      </c>
      <c r="H15" s="240">
        <v>-92.7</v>
      </c>
      <c r="I15" s="240">
        <v>-96.9</v>
      </c>
      <c r="J15" s="240">
        <v>-103.4</v>
      </c>
      <c r="K15" s="240">
        <v>-106.5</v>
      </c>
      <c r="L15" s="240">
        <v>-109.3</v>
      </c>
      <c r="M15" s="240">
        <v>-111.4</v>
      </c>
      <c r="N15" s="240">
        <v>-114.8</v>
      </c>
      <c r="O15" s="240">
        <v>-114.9</v>
      </c>
      <c r="P15" s="240">
        <v>-117</v>
      </c>
      <c r="Q15" s="240">
        <v>-119.5</v>
      </c>
      <c r="R15" s="240">
        <v>-122.3</v>
      </c>
      <c r="S15" s="240">
        <v>-125.5</v>
      </c>
    </row>
    <row r="16" spans="1:19" ht="15" customHeight="1">
      <c r="A16" s="509" t="s">
        <v>144</v>
      </c>
      <c r="B16" s="509"/>
      <c r="C16" s="168"/>
      <c r="D16" s="238">
        <v>198</v>
      </c>
      <c r="E16" s="239">
        <v>239.7</v>
      </c>
      <c r="F16" s="240">
        <v>188.2</v>
      </c>
      <c r="G16" s="240">
        <v>189.6</v>
      </c>
      <c r="H16" s="240">
        <v>234</v>
      </c>
      <c r="I16" s="240">
        <v>235.2</v>
      </c>
      <c r="J16" s="240">
        <v>242.7</v>
      </c>
      <c r="K16" s="240">
        <v>249.7</v>
      </c>
      <c r="L16" s="240">
        <v>257.8</v>
      </c>
      <c r="M16" s="240">
        <v>263.10000000000002</v>
      </c>
      <c r="N16" s="240">
        <v>269.7</v>
      </c>
      <c r="O16" s="240">
        <v>270</v>
      </c>
      <c r="P16" s="240">
        <v>274.2</v>
      </c>
      <c r="Q16" s="240">
        <v>279.60000000000002</v>
      </c>
      <c r="R16" s="240">
        <v>285.5</v>
      </c>
      <c r="S16" s="240">
        <v>292.39999999999998</v>
      </c>
    </row>
    <row r="17" spans="1:21" ht="15" customHeight="1">
      <c r="A17" s="509" t="s">
        <v>145</v>
      </c>
      <c r="B17" s="509"/>
      <c r="C17" s="168"/>
      <c r="D17" s="238">
        <v>-135.1</v>
      </c>
      <c r="E17" s="239">
        <v>-120.7</v>
      </c>
      <c r="F17" s="240">
        <v>-145.6</v>
      </c>
      <c r="G17" s="240">
        <v>-266.8</v>
      </c>
      <c r="H17" s="240">
        <v>-203.9</v>
      </c>
      <c r="I17" s="240">
        <v>-161.6</v>
      </c>
      <c r="J17" s="240">
        <v>-147.1</v>
      </c>
      <c r="K17" s="240">
        <v>-158.4</v>
      </c>
      <c r="L17" s="240">
        <v>-171</v>
      </c>
      <c r="M17" s="240">
        <v>-184.3</v>
      </c>
      <c r="N17" s="240">
        <v>-192.5</v>
      </c>
      <c r="O17" s="240">
        <v>-194</v>
      </c>
      <c r="P17" s="240">
        <v>-196.4</v>
      </c>
      <c r="Q17" s="240">
        <v>-199.4</v>
      </c>
      <c r="R17" s="240">
        <v>-202.7</v>
      </c>
      <c r="S17" s="240">
        <v>-206.7</v>
      </c>
    </row>
    <row r="18" spans="1:21" ht="15" customHeight="1">
      <c r="A18" s="509" t="s">
        <v>146</v>
      </c>
      <c r="B18" s="509"/>
      <c r="C18" s="168"/>
      <c r="D18" s="238">
        <v>306.60000000000002</v>
      </c>
      <c r="E18" s="239">
        <v>412.3</v>
      </c>
      <c r="F18" s="240">
        <v>463.4</v>
      </c>
      <c r="G18" s="240">
        <v>438.9</v>
      </c>
      <c r="H18" s="240">
        <v>500.8</v>
      </c>
      <c r="I18" s="240">
        <v>528.79999999999995</v>
      </c>
      <c r="J18" s="240">
        <v>513.20000000000005</v>
      </c>
      <c r="K18" s="240">
        <v>473</v>
      </c>
      <c r="L18" s="240">
        <v>451.8</v>
      </c>
      <c r="M18" s="240">
        <v>441.3</v>
      </c>
      <c r="N18" s="240">
        <v>440.5</v>
      </c>
      <c r="O18" s="240">
        <v>446.1</v>
      </c>
      <c r="P18" s="240">
        <v>456</v>
      </c>
      <c r="Q18" s="240">
        <v>468.7</v>
      </c>
      <c r="R18" s="240">
        <v>483.3</v>
      </c>
      <c r="S18" s="240">
        <v>499.3</v>
      </c>
    </row>
    <row r="19" spans="1:21" ht="15" customHeight="1">
      <c r="A19" s="509" t="s">
        <v>147</v>
      </c>
      <c r="B19" s="509"/>
      <c r="C19" s="168"/>
      <c r="D19" s="238">
        <v>331.2</v>
      </c>
      <c r="E19" s="239">
        <v>355.8</v>
      </c>
      <c r="F19" s="240">
        <v>324.39999999999998</v>
      </c>
      <c r="G19" s="240">
        <v>284.8</v>
      </c>
      <c r="H19" s="240">
        <v>399.7</v>
      </c>
      <c r="I19" s="240">
        <v>402.8</v>
      </c>
      <c r="J19" s="240">
        <v>422.1</v>
      </c>
      <c r="K19" s="240">
        <v>440.2</v>
      </c>
      <c r="L19" s="240">
        <v>461.2</v>
      </c>
      <c r="M19" s="240">
        <v>475</v>
      </c>
      <c r="N19" s="240">
        <v>492.1</v>
      </c>
      <c r="O19" s="240">
        <v>492.8</v>
      </c>
      <c r="P19" s="240">
        <v>503.9</v>
      </c>
      <c r="Q19" s="240">
        <v>517.6</v>
      </c>
      <c r="R19" s="240">
        <v>532.9</v>
      </c>
      <c r="S19" s="240">
        <v>550.9</v>
      </c>
    </row>
    <row r="20" spans="1:21" ht="15" customHeight="1">
      <c r="A20" s="509" t="s">
        <v>297</v>
      </c>
      <c r="B20" s="509"/>
      <c r="C20" s="168"/>
      <c r="D20" s="238">
        <v>159.1</v>
      </c>
      <c r="E20" s="239">
        <v>251.7</v>
      </c>
      <c r="F20" s="240">
        <v>334.5</v>
      </c>
      <c r="G20" s="240">
        <v>302.89999999999998</v>
      </c>
      <c r="H20" s="240">
        <v>352.4</v>
      </c>
      <c r="I20" s="240">
        <v>373.7</v>
      </c>
      <c r="J20" s="240">
        <v>387.8</v>
      </c>
      <c r="K20" s="240">
        <v>406.1</v>
      </c>
      <c r="L20" s="240">
        <v>423.1</v>
      </c>
      <c r="M20" s="240">
        <v>439.1</v>
      </c>
      <c r="N20" s="240">
        <v>452.6</v>
      </c>
      <c r="O20" s="240">
        <v>468.5</v>
      </c>
      <c r="P20" s="240">
        <v>487.4</v>
      </c>
      <c r="Q20" s="240">
        <v>507.8</v>
      </c>
      <c r="R20" s="240">
        <v>529.4</v>
      </c>
      <c r="S20" s="240">
        <v>552.20000000000005</v>
      </c>
    </row>
    <row r="21" spans="1:21" ht="15" customHeight="1">
      <c r="A21" s="510" t="s">
        <v>148</v>
      </c>
      <c r="B21" s="510"/>
      <c r="C21" s="168"/>
      <c r="D21" s="238">
        <v>-498.9</v>
      </c>
      <c r="E21" s="239">
        <v>-521.70000000000005</v>
      </c>
      <c r="F21" s="240">
        <v>-513.4</v>
      </c>
      <c r="G21" s="240">
        <v>-454.7</v>
      </c>
      <c r="H21" s="240">
        <v>-490.4</v>
      </c>
      <c r="I21" s="240">
        <v>-538</v>
      </c>
      <c r="J21" s="240">
        <v>-549.70000000000005</v>
      </c>
      <c r="K21" s="240">
        <v>-577.79999999999995</v>
      </c>
      <c r="L21" s="240">
        <v>-600.29999999999995</v>
      </c>
      <c r="M21" s="240">
        <v>-625.9</v>
      </c>
      <c r="N21" s="240">
        <v>-647.4</v>
      </c>
      <c r="O21" s="240">
        <v>-676.9</v>
      </c>
      <c r="P21" s="240">
        <v>-712.3</v>
      </c>
      <c r="Q21" s="240">
        <v>-747.7</v>
      </c>
      <c r="R21" s="240">
        <v>-783.5</v>
      </c>
      <c r="S21" s="240">
        <v>-819.6</v>
      </c>
    </row>
    <row r="22" spans="1:21" ht="15" customHeight="1">
      <c r="A22" s="509" t="s">
        <v>149</v>
      </c>
      <c r="B22" s="509"/>
      <c r="C22" s="168"/>
      <c r="D22" s="238">
        <v>-277.39999999999998</v>
      </c>
      <c r="E22" s="239">
        <v>-219.49999999999994</v>
      </c>
      <c r="F22" s="240">
        <v>-241.39999999999995</v>
      </c>
      <c r="G22" s="240">
        <v>-119.19999999999989</v>
      </c>
      <c r="H22" s="240">
        <v>-194.50000000000006</v>
      </c>
      <c r="I22" s="240">
        <v>-256.00000000000006</v>
      </c>
      <c r="J22" s="240">
        <v>-164.90000000000003</v>
      </c>
      <c r="K22" s="240">
        <v>-192.70000000000005</v>
      </c>
      <c r="L22" s="240">
        <v>-254.30000000000024</v>
      </c>
      <c r="M22" s="240">
        <v>-284.4000000000002</v>
      </c>
      <c r="N22" s="240">
        <v>-308.2000000000001</v>
      </c>
      <c r="O22" s="240">
        <v>-338.20000000000005</v>
      </c>
      <c r="P22" s="240">
        <v>-361.7999999999999</v>
      </c>
      <c r="Q22" s="240">
        <v>-391</v>
      </c>
      <c r="R22" s="240">
        <v>-418.79999999999984</v>
      </c>
      <c r="S22" s="240">
        <v>-443.60000000000014</v>
      </c>
    </row>
    <row r="23" spans="1:21" ht="15" customHeight="1">
      <c r="A23" s="511" t="s">
        <v>150</v>
      </c>
      <c r="B23" s="511"/>
      <c r="C23" s="173"/>
      <c r="D23" s="241">
        <v>-617</v>
      </c>
      <c r="E23" s="241">
        <v>70.3</v>
      </c>
      <c r="F23" s="242">
        <v>47.4</v>
      </c>
      <c r="G23" s="242">
        <v>-81.2</v>
      </c>
      <c r="H23" s="242">
        <v>15.2</v>
      </c>
      <c r="I23" s="242">
        <v>113.2</v>
      </c>
      <c r="J23" s="242">
        <v>199.3</v>
      </c>
      <c r="K23" s="242">
        <v>104</v>
      </c>
      <c r="L23" s="242">
        <v>-2.2999999999999998</v>
      </c>
      <c r="M23" s="242">
        <v>-70</v>
      </c>
      <c r="N23" s="242">
        <v>-116.2</v>
      </c>
      <c r="O23" s="242">
        <v>-139.9</v>
      </c>
      <c r="P23" s="242">
        <v>-162.69999999999999</v>
      </c>
      <c r="Q23" s="242">
        <v>-188.4</v>
      </c>
      <c r="R23" s="242">
        <v>-210.4</v>
      </c>
      <c r="S23" s="242">
        <v>-228.4</v>
      </c>
      <c r="T23" s="224"/>
      <c r="U23" s="224"/>
    </row>
    <row r="24" spans="1:21" ht="15" customHeight="1">
      <c r="A24" s="508"/>
      <c r="B24" s="508"/>
      <c r="C24" s="173"/>
      <c r="D24" s="241"/>
      <c r="E24" s="241"/>
      <c r="F24" s="241"/>
      <c r="G24" s="241"/>
      <c r="H24" s="241"/>
      <c r="I24" s="241"/>
      <c r="J24" s="241"/>
      <c r="K24" s="241"/>
      <c r="L24" s="241"/>
      <c r="M24" s="241"/>
      <c r="N24" s="241"/>
      <c r="O24" s="241"/>
      <c r="P24" s="241"/>
      <c r="Q24" s="241"/>
      <c r="R24" s="241"/>
      <c r="S24" s="241"/>
      <c r="T24" s="74"/>
    </row>
    <row r="25" spans="1:21" ht="15" customHeight="1">
      <c r="A25" s="512" t="s">
        <v>151</v>
      </c>
      <c r="B25" s="512"/>
      <c r="C25" s="11"/>
      <c r="D25" s="233">
        <v>1577.8</v>
      </c>
      <c r="E25" s="233">
        <v>2329.3000000000002</v>
      </c>
      <c r="F25" s="234">
        <v>2302</v>
      </c>
      <c r="G25" s="234">
        <v>2102.9</v>
      </c>
      <c r="H25" s="234">
        <v>3123</v>
      </c>
      <c r="I25" s="234">
        <v>3242.3</v>
      </c>
      <c r="J25" s="234">
        <v>3463.4</v>
      </c>
      <c r="K25" s="234">
        <v>3494.1</v>
      </c>
      <c r="L25" s="234">
        <v>3534</v>
      </c>
      <c r="M25" s="234">
        <v>3562.4</v>
      </c>
      <c r="N25" s="234">
        <v>3635.7</v>
      </c>
      <c r="O25" s="234">
        <v>3616.7</v>
      </c>
      <c r="P25" s="234">
        <v>3671.2</v>
      </c>
      <c r="Q25" s="234">
        <v>3741.3</v>
      </c>
      <c r="R25" s="234">
        <v>3826.2</v>
      </c>
      <c r="S25" s="234">
        <v>3933.7</v>
      </c>
    </row>
    <row r="26" spans="1:21" ht="15" customHeight="1">
      <c r="A26" s="513"/>
      <c r="B26" s="513"/>
      <c r="C26" s="11"/>
      <c r="D26" s="233"/>
      <c r="E26" s="233"/>
      <c r="F26" s="233"/>
      <c r="G26" s="233"/>
      <c r="H26" s="233"/>
      <c r="I26" s="233"/>
      <c r="J26" s="233"/>
      <c r="K26" s="233"/>
      <c r="L26" s="233"/>
      <c r="M26" s="233"/>
      <c r="N26" s="233"/>
      <c r="O26" s="233"/>
      <c r="P26" s="233"/>
      <c r="Q26" s="233"/>
      <c r="R26" s="233"/>
      <c r="S26" s="233"/>
    </row>
    <row r="27" spans="1:21" ht="15" customHeight="1">
      <c r="A27" s="509" t="s">
        <v>152</v>
      </c>
      <c r="B27" s="509"/>
      <c r="C27" s="11"/>
      <c r="D27" s="233">
        <v>1656</v>
      </c>
      <c r="E27" s="233">
        <v>2786</v>
      </c>
      <c r="F27" s="234">
        <v>2866.5</v>
      </c>
      <c r="G27" s="234">
        <v>2597</v>
      </c>
      <c r="H27" s="234">
        <v>3673.5</v>
      </c>
      <c r="I27" s="234">
        <v>3867.3</v>
      </c>
      <c r="J27" s="234">
        <v>4140.1000000000004</v>
      </c>
      <c r="K27" s="234">
        <v>4210.2</v>
      </c>
      <c r="L27" s="234">
        <v>4286.6000000000004</v>
      </c>
      <c r="M27" s="234">
        <v>4349.3</v>
      </c>
      <c r="N27" s="234">
        <v>4451.3</v>
      </c>
      <c r="O27" s="234">
        <v>4466</v>
      </c>
      <c r="P27" s="234">
        <v>4561.1000000000004</v>
      </c>
      <c r="Q27" s="234">
        <v>4675.1000000000004</v>
      </c>
      <c r="R27" s="234">
        <v>4806.6000000000004</v>
      </c>
      <c r="S27" s="234">
        <v>4963.3</v>
      </c>
    </row>
    <row r="28" spans="1:21" ht="15" customHeight="1">
      <c r="A28" s="514" t="s">
        <v>153</v>
      </c>
      <c r="B28" s="514"/>
      <c r="C28" s="11"/>
      <c r="D28" s="233">
        <v>636.5</v>
      </c>
      <c r="E28" s="233">
        <v>1693.4</v>
      </c>
      <c r="F28" s="234">
        <v>1775.5</v>
      </c>
      <c r="G28" s="234">
        <v>1486</v>
      </c>
      <c r="H28" s="234">
        <v>2295.1999999999998</v>
      </c>
      <c r="I28" s="234">
        <v>2446.1</v>
      </c>
      <c r="J28" s="234">
        <v>2654</v>
      </c>
      <c r="K28" s="234">
        <v>2678.3</v>
      </c>
      <c r="L28" s="234">
        <v>2696.2</v>
      </c>
      <c r="M28" s="234">
        <v>2710.7</v>
      </c>
      <c r="N28" s="234">
        <v>2753.2</v>
      </c>
      <c r="O28" s="234">
        <v>2747.9</v>
      </c>
      <c r="P28" s="234">
        <v>2800</v>
      </c>
      <c r="Q28" s="234">
        <v>2863.7</v>
      </c>
      <c r="R28" s="234">
        <v>2940</v>
      </c>
      <c r="S28" s="234">
        <v>3035.2</v>
      </c>
    </row>
    <row r="29" spans="1:21" ht="15" customHeight="1">
      <c r="A29" s="515" t="s">
        <v>154</v>
      </c>
      <c r="B29" s="515"/>
      <c r="C29" s="10"/>
      <c r="D29" s="243">
        <v>1001.7</v>
      </c>
      <c r="E29" s="243">
        <v>1636.4</v>
      </c>
      <c r="F29" s="244">
        <v>1725</v>
      </c>
      <c r="G29" s="244">
        <v>1636.2</v>
      </c>
      <c r="H29" s="244">
        <v>2219.6999999999998</v>
      </c>
      <c r="I29" s="244">
        <v>2357.8000000000002</v>
      </c>
      <c r="J29" s="244">
        <v>2471.6999999999998</v>
      </c>
      <c r="K29" s="244">
        <v>2483.1</v>
      </c>
      <c r="L29" s="244">
        <v>2507.5</v>
      </c>
      <c r="M29" s="244">
        <v>2641.3</v>
      </c>
      <c r="N29" s="244">
        <v>2692.3</v>
      </c>
      <c r="O29" s="244">
        <v>2745.3</v>
      </c>
      <c r="P29" s="244">
        <v>2835.7</v>
      </c>
      <c r="Q29" s="244">
        <v>2905.8</v>
      </c>
      <c r="R29" s="244">
        <v>2995.9</v>
      </c>
      <c r="S29" s="244">
        <v>3099.3</v>
      </c>
    </row>
    <row r="30" spans="1:21" ht="14.7" customHeight="1">
      <c r="A30" s="516"/>
      <c r="B30" s="516"/>
      <c r="C30" s="245"/>
      <c r="D30" s="245"/>
      <c r="E30" s="245"/>
      <c r="F30" s="245"/>
      <c r="G30" s="245"/>
      <c r="H30" s="245"/>
      <c r="I30" s="245"/>
      <c r="J30" s="245"/>
      <c r="K30" s="245"/>
      <c r="L30" s="245"/>
      <c r="M30" s="245"/>
      <c r="N30" s="245"/>
      <c r="O30" s="245"/>
      <c r="P30" s="245"/>
      <c r="Q30" s="245"/>
      <c r="R30" s="245"/>
      <c r="S30" s="245"/>
    </row>
    <row r="31" spans="1:21" s="441" customFormat="1" ht="15" customHeight="1">
      <c r="A31" s="501" t="s">
        <v>290</v>
      </c>
      <c r="B31" s="501"/>
      <c r="C31" s="501"/>
      <c r="D31" s="501"/>
      <c r="E31" s="501"/>
      <c r="F31" s="501"/>
      <c r="G31" s="501"/>
      <c r="H31" s="501"/>
      <c r="I31" s="501"/>
      <c r="J31" s="501"/>
      <c r="K31" s="501"/>
      <c r="L31" s="501"/>
      <c r="M31" s="501"/>
      <c r="N31" s="501"/>
      <c r="O31" s="427"/>
      <c r="P31" s="427"/>
      <c r="Q31" s="427"/>
      <c r="R31" s="427"/>
      <c r="S31" s="427"/>
    </row>
    <row r="32" spans="1:21" ht="55.95" customHeight="1">
      <c r="A32" s="501" t="s">
        <v>298</v>
      </c>
      <c r="B32" s="501"/>
      <c r="C32" s="501"/>
      <c r="D32" s="501"/>
      <c r="E32" s="501"/>
      <c r="F32" s="501"/>
      <c r="G32" s="501"/>
      <c r="H32" s="501"/>
      <c r="I32" s="501"/>
      <c r="J32" s="501"/>
      <c r="K32" s="501"/>
      <c r="L32" s="501"/>
      <c r="M32" s="501"/>
      <c r="N32" s="501"/>
      <c r="O32" s="385"/>
      <c r="P32" s="385"/>
      <c r="Q32" s="385"/>
      <c r="R32" s="385"/>
      <c r="S32" s="385"/>
    </row>
    <row r="33" spans="1:19" ht="42" customHeight="1">
      <c r="A33" s="501" t="s">
        <v>156</v>
      </c>
      <c r="B33" s="501"/>
      <c r="C33" s="501"/>
      <c r="D33" s="501"/>
      <c r="E33" s="501"/>
      <c r="F33" s="501"/>
      <c r="G33" s="501"/>
      <c r="H33" s="501"/>
      <c r="I33" s="501"/>
      <c r="J33" s="501"/>
      <c r="K33" s="501"/>
      <c r="L33" s="501"/>
      <c r="M33" s="501"/>
      <c r="N33" s="501"/>
      <c r="O33" s="385"/>
      <c r="P33" s="385"/>
      <c r="Q33" s="385"/>
      <c r="R33" s="385"/>
      <c r="S33" s="385"/>
    </row>
    <row r="34" spans="1:19" ht="28.2" customHeight="1">
      <c r="A34" s="498" t="s">
        <v>157</v>
      </c>
      <c r="B34" s="498"/>
      <c r="C34" s="498"/>
      <c r="D34" s="498"/>
      <c r="E34" s="498"/>
      <c r="F34" s="498"/>
      <c r="G34" s="498"/>
      <c r="H34" s="498"/>
      <c r="I34" s="498"/>
      <c r="J34" s="498"/>
      <c r="K34" s="498"/>
      <c r="L34" s="498"/>
      <c r="M34" s="498"/>
      <c r="N34" s="498"/>
      <c r="O34" s="384"/>
      <c r="P34" s="384"/>
      <c r="Q34" s="384"/>
      <c r="R34" s="384"/>
      <c r="S34" s="384"/>
    </row>
    <row r="35" spans="1:19" ht="42" customHeight="1">
      <c r="A35" s="498" t="s">
        <v>484</v>
      </c>
      <c r="B35" s="498"/>
      <c r="C35" s="498"/>
      <c r="D35" s="498"/>
      <c r="E35" s="498"/>
      <c r="F35" s="498"/>
      <c r="G35" s="498"/>
      <c r="H35" s="498"/>
      <c r="I35" s="498"/>
      <c r="J35" s="498"/>
      <c r="K35" s="498"/>
      <c r="L35" s="498"/>
      <c r="M35" s="498"/>
      <c r="N35" s="498"/>
      <c r="O35" s="384"/>
      <c r="P35" s="384"/>
      <c r="Q35" s="384"/>
      <c r="R35" s="384"/>
      <c r="S35" s="384"/>
    </row>
    <row r="36" spans="1:19" ht="42" customHeight="1">
      <c r="A36" s="501" t="s">
        <v>155</v>
      </c>
      <c r="B36" s="501"/>
      <c r="C36" s="501"/>
      <c r="D36" s="501"/>
      <c r="E36" s="501"/>
      <c r="F36" s="501"/>
      <c r="G36" s="501"/>
      <c r="H36" s="501"/>
      <c r="I36" s="501"/>
      <c r="J36" s="501"/>
      <c r="K36" s="501"/>
      <c r="L36" s="501"/>
      <c r="M36" s="501"/>
      <c r="N36" s="501"/>
      <c r="O36" s="385"/>
      <c r="P36" s="385"/>
      <c r="Q36" s="385"/>
      <c r="R36" s="385"/>
      <c r="S36" s="385"/>
    </row>
    <row r="37" spans="1:19" ht="55.95" customHeight="1">
      <c r="A37" s="501" t="s">
        <v>299</v>
      </c>
      <c r="B37" s="501"/>
      <c r="C37" s="501"/>
      <c r="D37" s="501"/>
      <c r="E37" s="501"/>
      <c r="F37" s="501"/>
      <c r="G37" s="501"/>
      <c r="H37" s="501"/>
      <c r="I37" s="501"/>
      <c r="J37" s="501"/>
      <c r="K37" s="501"/>
      <c r="L37" s="501"/>
      <c r="M37" s="501"/>
      <c r="N37" s="501"/>
      <c r="O37" s="385"/>
      <c r="P37" s="385"/>
      <c r="Q37" s="385"/>
      <c r="R37" s="385"/>
      <c r="S37" s="385"/>
    </row>
    <row r="38" spans="1:19" ht="55.95" customHeight="1">
      <c r="A38" s="501" t="s">
        <v>300</v>
      </c>
      <c r="B38" s="501"/>
      <c r="C38" s="501"/>
      <c r="D38" s="501"/>
      <c r="E38" s="501"/>
      <c r="F38" s="501"/>
      <c r="G38" s="501"/>
      <c r="H38" s="501"/>
      <c r="I38" s="501"/>
      <c r="J38" s="501"/>
      <c r="K38" s="501"/>
      <c r="L38" s="501"/>
      <c r="M38" s="501"/>
      <c r="N38" s="501"/>
      <c r="O38" s="385"/>
      <c r="P38" s="385"/>
      <c r="Q38" s="385"/>
      <c r="R38" s="385"/>
      <c r="S38" s="385"/>
    </row>
    <row r="39" spans="1:19" ht="28.2" customHeight="1">
      <c r="A39" s="501" t="s">
        <v>301</v>
      </c>
      <c r="B39" s="501"/>
      <c r="C39" s="501"/>
      <c r="D39" s="501"/>
      <c r="E39" s="501"/>
      <c r="F39" s="501"/>
      <c r="G39" s="501"/>
      <c r="H39" s="501"/>
      <c r="I39" s="501"/>
      <c r="J39" s="501"/>
      <c r="K39" s="501"/>
      <c r="L39" s="501"/>
      <c r="M39" s="501"/>
      <c r="N39" s="501"/>
      <c r="O39" s="385"/>
      <c r="P39" s="385"/>
      <c r="Q39" s="385"/>
      <c r="R39" s="385"/>
      <c r="S39" s="385"/>
    </row>
    <row r="40" spans="1:19" ht="70.2" customHeight="1">
      <c r="A40" s="498" t="s">
        <v>302</v>
      </c>
      <c r="B40" s="498"/>
      <c r="C40" s="498"/>
      <c r="D40" s="498"/>
      <c r="E40" s="498"/>
      <c r="F40" s="498"/>
      <c r="G40" s="498"/>
      <c r="H40" s="498"/>
      <c r="I40" s="498"/>
      <c r="J40" s="498"/>
      <c r="K40" s="498"/>
      <c r="L40" s="498"/>
      <c r="M40" s="498"/>
      <c r="N40" s="498"/>
      <c r="O40" s="384"/>
      <c r="P40" s="384"/>
      <c r="Q40" s="384"/>
      <c r="R40" s="384"/>
      <c r="S40" s="384"/>
    </row>
    <row r="41" spans="1:19" ht="28.2" customHeight="1">
      <c r="A41" s="501" t="s">
        <v>158</v>
      </c>
      <c r="B41" s="501"/>
      <c r="C41" s="501"/>
      <c r="D41" s="501"/>
      <c r="E41" s="501"/>
      <c r="F41" s="501"/>
      <c r="G41" s="501"/>
      <c r="H41" s="501"/>
      <c r="I41" s="501"/>
      <c r="J41" s="501"/>
      <c r="K41" s="501"/>
      <c r="L41" s="501"/>
      <c r="M41" s="501"/>
      <c r="N41" s="501"/>
      <c r="O41" s="385"/>
      <c r="P41" s="385"/>
      <c r="Q41" s="385"/>
      <c r="R41" s="385"/>
      <c r="S41" s="385"/>
    </row>
    <row r="42" spans="1:19" ht="55.95" customHeight="1">
      <c r="A42" s="501" t="s">
        <v>303</v>
      </c>
      <c r="B42" s="501"/>
      <c r="C42" s="501"/>
      <c r="D42" s="501"/>
      <c r="E42" s="501"/>
      <c r="F42" s="501"/>
      <c r="G42" s="501"/>
      <c r="H42" s="501"/>
      <c r="I42" s="501"/>
      <c r="J42" s="501"/>
      <c r="K42" s="501"/>
      <c r="L42" s="501"/>
      <c r="M42" s="501"/>
      <c r="N42" s="501"/>
      <c r="O42" s="385"/>
      <c r="P42" s="385"/>
      <c r="Q42" s="385"/>
      <c r="R42" s="385"/>
      <c r="S42" s="385"/>
    </row>
    <row r="43" spans="1:19" ht="42" customHeight="1">
      <c r="A43" s="501" t="s">
        <v>304</v>
      </c>
      <c r="B43" s="501"/>
      <c r="C43" s="501"/>
      <c r="D43" s="501"/>
      <c r="E43" s="501"/>
      <c r="F43" s="501"/>
      <c r="G43" s="501"/>
      <c r="H43" s="501"/>
      <c r="I43" s="501"/>
      <c r="J43" s="501"/>
      <c r="K43" s="501"/>
      <c r="L43" s="501"/>
      <c r="M43" s="501"/>
      <c r="N43" s="501"/>
      <c r="O43" s="385"/>
      <c r="P43" s="385"/>
      <c r="Q43" s="385"/>
      <c r="R43" s="385"/>
      <c r="S43" s="385"/>
    </row>
    <row r="44" spans="1:19" ht="55.95" customHeight="1">
      <c r="A44" s="501" t="s">
        <v>305</v>
      </c>
      <c r="B44" s="501"/>
      <c r="C44" s="501"/>
      <c r="D44" s="501"/>
      <c r="E44" s="501"/>
      <c r="F44" s="501"/>
      <c r="G44" s="501"/>
      <c r="H44" s="501"/>
      <c r="I44" s="501"/>
      <c r="J44" s="501"/>
      <c r="K44" s="501"/>
      <c r="L44" s="501"/>
      <c r="M44" s="501"/>
      <c r="N44" s="501"/>
      <c r="O44" s="385"/>
      <c r="P44" s="385"/>
      <c r="Q44" s="385"/>
      <c r="R44" s="385"/>
      <c r="S44" s="385"/>
    </row>
    <row r="45" spans="1:19">
      <c r="O45" s="11"/>
      <c r="P45" s="11"/>
      <c r="Q45" s="11"/>
      <c r="R45" s="11"/>
      <c r="S45" s="11"/>
    </row>
    <row r="46" spans="1:19">
      <c r="A46" s="230"/>
      <c r="B46" s="230"/>
      <c r="C46" s="230"/>
      <c r="D46" s="230"/>
      <c r="E46" s="230"/>
      <c r="F46" s="230"/>
      <c r="G46" s="230"/>
      <c r="H46" s="230"/>
      <c r="I46" s="230"/>
      <c r="J46" s="230"/>
      <c r="K46" s="230"/>
      <c r="L46" s="230"/>
      <c r="M46" s="230"/>
      <c r="N46" s="230"/>
      <c r="O46" s="11"/>
      <c r="P46" s="11"/>
      <c r="Q46" s="11"/>
      <c r="R46" s="11"/>
      <c r="S46" s="11"/>
    </row>
    <row r="47" spans="1:19">
      <c r="A47" s="472" t="s">
        <v>101</v>
      </c>
      <c r="B47" s="472"/>
      <c r="C47" s="339"/>
      <c r="D47" s="339"/>
      <c r="E47" s="339"/>
      <c r="F47" s="339"/>
    </row>
  </sheetData>
  <mergeCells count="42">
    <mergeCell ref="A47:B47"/>
    <mergeCell ref="A40:N40"/>
    <mergeCell ref="A41:N41"/>
    <mergeCell ref="A42:N42"/>
    <mergeCell ref="A43:N43"/>
    <mergeCell ref="A44:N44"/>
    <mergeCell ref="A36:N36"/>
    <mergeCell ref="A32:N32"/>
    <mergeCell ref="A33:N33"/>
    <mergeCell ref="A34:N34"/>
    <mergeCell ref="A35:N35"/>
    <mergeCell ref="A27:B27"/>
    <mergeCell ref="A28:B28"/>
    <mergeCell ref="A29:B29"/>
    <mergeCell ref="A30:B30"/>
    <mergeCell ref="A31:N31"/>
    <mergeCell ref="A21:B21"/>
    <mergeCell ref="A22:B22"/>
    <mergeCell ref="A23:B23"/>
    <mergeCell ref="A25:B25"/>
    <mergeCell ref="A26:B26"/>
    <mergeCell ref="A16:B16"/>
    <mergeCell ref="A17:B17"/>
    <mergeCell ref="A18:B18"/>
    <mergeCell ref="A19:B19"/>
    <mergeCell ref="A20:B20"/>
    <mergeCell ref="A37:N37"/>
    <mergeCell ref="A38:N38"/>
    <mergeCell ref="A39:N39"/>
    <mergeCell ref="A12:B12"/>
    <mergeCell ref="A3:B3"/>
    <mergeCell ref="A4:B4"/>
    <mergeCell ref="A6:B6"/>
    <mergeCell ref="A7:B7"/>
    <mergeCell ref="A8:B8"/>
    <mergeCell ref="A9:B9"/>
    <mergeCell ref="A10:B10"/>
    <mergeCell ref="A11:B11"/>
    <mergeCell ref="A24:B24"/>
    <mergeCell ref="A13:B13"/>
    <mergeCell ref="A14:B14"/>
    <mergeCell ref="A15:B15"/>
  </mergeCells>
  <hyperlinks>
    <hyperlink ref="A47" location="Contents!A1" display="Back to Table of Contents" xr:uid="{00000000-0004-0000-0C00-000000000000}"/>
    <hyperlink ref="A2" r:id="rId1" xr:uid="{ADF31131-011F-4476-BBD1-D5C2AE01720D}"/>
  </hyperlinks>
  <pageMargins left="0.25" right="0.25" top="0.75" bottom="0.75" header="0.3" footer="0.3"/>
  <pageSetup scale="47" orientation="landscape" horizontalDpi="4294967295" verticalDpi="4294967295" r:id="rId2"/>
  <rowBreaks count="1" manualBreakCount="1">
    <brk id="29"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BB85C-A245-4928-8C59-210E627E6AC6}">
  <sheetPr>
    <pageSetUpPr fitToPage="1"/>
  </sheetPr>
  <dimension ref="A1:T118"/>
  <sheetViews>
    <sheetView zoomScaleNormal="100" workbookViewId="0"/>
  </sheetViews>
  <sheetFormatPr defaultRowHeight="15" customHeight="1"/>
  <cols>
    <col min="1" max="1" width="2.6640625" customWidth="1"/>
    <col min="2" max="2" width="97" customWidth="1"/>
    <col min="3" max="3" width="10.6640625" style="390" customWidth="1"/>
    <col min="4" max="15" width="10.6640625" customWidth="1"/>
    <col min="16" max="16" width="2.6640625" customWidth="1"/>
    <col min="17" max="17" width="21.6640625" style="390" bestFit="1" customWidth="1"/>
  </cols>
  <sheetData>
    <row r="1" spans="1:17" ht="15" customHeight="1">
      <c r="A1" s="409" t="s">
        <v>435</v>
      </c>
    </row>
    <row r="2" spans="1:17" ht="15" customHeight="1">
      <c r="A2" s="410" t="s">
        <v>436</v>
      </c>
    </row>
    <row r="5" spans="1:17" ht="15" customHeight="1">
      <c r="A5" s="456" t="s">
        <v>428</v>
      </c>
      <c r="B5" s="456"/>
      <c r="C5" s="393"/>
      <c r="D5" s="392"/>
      <c r="E5" s="392"/>
      <c r="F5" s="392"/>
      <c r="G5" s="392"/>
      <c r="H5" s="392"/>
      <c r="I5" s="392"/>
      <c r="J5" s="392"/>
      <c r="K5" s="392"/>
      <c r="L5" s="392"/>
      <c r="M5" s="392"/>
      <c r="N5" s="392"/>
      <c r="O5" s="371"/>
      <c r="P5" s="371"/>
    </row>
    <row r="6" spans="1:17" s="268" customFormat="1" ht="15" customHeight="1">
      <c r="A6" s="519" t="s">
        <v>310</v>
      </c>
      <c r="B6" s="519"/>
      <c r="C6" s="519"/>
      <c r="D6" s="375"/>
      <c r="E6" s="375"/>
      <c r="F6" s="375"/>
      <c r="G6" s="375"/>
      <c r="H6" s="375"/>
      <c r="I6" s="375"/>
      <c r="J6" s="375"/>
      <c r="K6" s="375"/>
      <c r="L6" s="375"/>
      <c r="M6" s="375"/>
      <c r="N6" s="375"/>
      <c r="O6" s="375"/>
      <c r="P6" s="375"/>
      <c r="Q6" s="398"/>
    </row>
    <row r="7" spans="1:17" ht="15" customHeight="1">
      <c r="A7" s="371"/>
      <c r="B7" s="371"/>
      <c r="D7" s="371"/>
      <c r="E7" s="371"/>
      <c r="F7" s="371"/>
      <c r="G7" s="371"/>
      <c r="H7" s="371"/>
      <c r="I7" s="371"/>
      <c r="J7" s="371"/>
      <c r="K7" s="371"/>
      <c r="L7" s="371"/>
      <c r="M7" s="371"/>
      <c r="N7" s="371"/>
      <c r="O7" s="371"/>
      <c r="P7" s="371"/>
    </row>
    <row r="8" spans="1:17" s="1" customFormat="1" ht="15" customHeight="1">
      <c r="A8" s="362" t="s">
        <v>56</v>
      </c>
      <c r="B8" s="362"/>
      <c r="C8" s="394" t="s">
        <v>405</v>
      </c>
      <c r="D8" s="369">
        <v>2023</v>
      </c>
      <c r="E8" s="369">
        <v>2024</v>
      </c>
      <c r="F8" s="369">
        <v>2025</v>
      </c>
      <c r="G8" s="369">
        <v>2026</v>
      </c>
      <c r="H8" s="369">
        <v>2027</v>
      </c>
      <c r="I8" s="369">
        <v>2028</v>
      </c>
      <c r="J8" s="369">
        <v>2029</v>
      </c>
      <c r="K8" s="369">
        <v>2030</v>
      </c>
      <c r="L8" s="369">
        <v>2031</v>
      </c>
      <c r="M8" s="369">
        <v>2032</v>
      </c>
      <c r="N8" s="363" t="s">
        <v>312</v>
      </c>
      <c r="O8" s="363" t="s">
        <v>313</v>
      </c>
      <c r="P8" s="364"/>
      <c r="Q8" s="394" t="s">
        <v>311</v>
      </c>
    </row>
    <row r="9" spans="1:17" ht="15" customHeight="1">
      <c r="A9" s="370" t="s">
        <v>406</v>
      </c>
      <c r="B9" s="371"/>
      <c r="D9" s="371"/>
      <c r="E9" s="371"/>
      <c r="F9" s="371"/>
      <c r="G9" s="371"/>
      <c r="H9" s="371"/>
      <c r="I9" s="371"/>
      <c r="J9" s="371"/>
      <c r="K9" s="371"/>
      <c r="L9" s="371"/>
      <c r="M9" s="371"/>
      <c r="N9" s="371"/>
      <c r="O9" s="371"/>
      <c r="P9" s="371"/>
    </row>
    <row r="10" spans="1:17" ht="15" customHeight="1">
      <c r="A10" s="1"/>
      <c r="B10" s="458" t="s">
        <v>407</v>
      </c>
      <c r="C10" s="395">
        <v>2025</v>
      </c>
      <c r="D10" s="366">
        <v>0</v>
      </c>
      <c r="E10" s="366">
        <v>0</v>
      </c>
      <c r="F10" s="366">
        <v>0</v>
      </c>
      <c r="G10" s="366">
        <v>-137951</v>
      </c>
      <c r="H10" s="366">
        <v>-206629</v>
      </c>
      <c r="I10" s="366">
        <v>-217152</v>
      </c>
      <c r="J10" s="366">
        <v>-226348</v>
      </c>
      <c r="K10" s="366">
        <v>-236522</v>
      </c>
      <c r="L10" s="366">
        <v>-246699</v>
      </c>
      <c r="M10" s="366">
        <v>-257752</v>
      </c>
      <c r="N10" s="366">
        <v>-344580</v>
      </c>
      <c r="O10" s="366">
        <v>-1529053</v>
      </c>
      <c r="P10" s="371"/>
      <c r="Q10" s="395" t="s">
        <v>348</v>
      </c>
    </row>
    <row r="11" spans="1:17" ht="45" customHeight="1">
      <c r="A11" s="74"/>
      <c r="B11" s="459" t="s">
        <v>397</v>
      </c>
      <c r="C11" s="395">
        <v>2025</v>
      </c>
      <c r="D11" s="366">
        <v>0</v>
      </c>
      <c r="E11" s="366">
        <v>0</v>
      </c>
      <c r="F11" s="366">
        <v>0</v>
      </c>
      <c r="G11" s="366">
        <v>-36202</v>
      </c>
      <c r="H11" s="366">
        <v>-78218</v>
      </c>
      <c r="I11" s="366">
        <v>-78632</v>
      </c>
      <c r="J11" s="366">
        <v>-79643</v>
      </c>
      <c r="K11" s="366">
        <v>-80077</v>
      </c>
      <c r="L11" s="366">
        <v>-80403</v>
      </c>
      <c r="M11" s="366">
        <v>-81087</v>
      </c>
      <c r="N11" s="366">
        <v>-114421</v>
      </c>
      <c r="O11" s="366">
        <v>-514263</v>
      </c>
      <c r="P11" s="371"/>
      <c r="Q11" s="395" t="s">
        <v>348</v>
      </c>
    </row>
    <row r="12" spans="1:17" ht="45" customHeight="1">
      <c r="A12" s="74"/>
      <c r="B12" s="459" t="s">
        <v>466</v>
      </c>
      <c r="C12" s="395">
        <v>2025</v>
      </c>
      <c r="D12" s="366">
        <v>0</v>
      </c>
      <c r="E12" s="366">
        <v>0</v>
      </c>
      <c r="F12" s="366">
        <v>0</v>
      </c>
      <c r="G12" s="366">
        <v>587</v>
      </c>
      <c r="H12" s="366">
        <v>1980</v>
      </c>
      <c r="I12" s="366">
        <v>2252</v>
      </c>
      <c r="J12" s="366">
        <v>2417</v>
      </c>
      <c r="K12" s="366">
        <v>2458</v>
      </c>
      <c r="L12" s="366">
        <v>2477</v>
      </c>
      <c r="M12" s="366">
        <v>2487</v>
      </c>
      <c r="N12" s="366">
        <v>2567</v>
      </c>
      <c r="O12" s="366">
        <v>14657</v>
      </c>
      <c r="P12" s="371"/>
      <c r="Q12" s="395" t="s">
        <v>348</v>
      </c>
    </row>
    <row r="13" spans="1:17" ht="15" customHeight="1">
      <c r="A13" s="1"/>
      <c r="B13" s="458" t="s">
        <v>467</v>
      </c>
      <c r="C13" s="395">
        <v>2025</v>
      </c>
      <c r="D13" s="366">
        <v>0</v>
      </c>
      <c r="E13" s="366">
        <v>0</v>
      </c>
      <c r="F13" s="366">
        <v>0</v>
      </c>
      <c r="G13" s="366">
        <v>-38154</v>
      </c>
      <c r="H13" s="366">
        <v>-126780</v>
      </c>
      <c r="I13" s="366">
        <v>-128133</v>
      </c>
      <c r="J13" s="366">
        <v>-135617</v>
      </c>
      <c r="K13" s="366">
        <v>-143164</v>
      </c>
      <c r="L13" s="366">
        <v>-151787</v>
      </c>
      <c r="M13" s="366">
        <v>-160759</v>
      </c>
      <c r="N13" s="366">
        <v>-164934</v>
      </c>
      <c r="O13" s="366">
        <v>-884394</v>
      </c>
      <c r="P13" s="371"/>
      <c r="Q13" s="395" t="s">
        <v>348</v>
      </c>
    </row>
    <row r="14" spans="1:17" ht="15" customHeight="1">
      <c r="A14" s="1"/>
      <c r="B14" s="459" t="s">
        <v>398</v>
      </c>
      <c r="C14" s="395">
        <v>2025</v>
      </c>
      <c r="D14" s="366">
        <v>0</v>
      </c>
      <c r="E14" s="366">
        <v>0</v>
      </c>
      <c r="F14" s="366">
        <v>0</v>
      </c>
      <c r="G14" s="366">
        <v>-71316</v>
      </c>
      <c r="H14" s="366">
        <v>-121700</v>
      </c>
      <c r="I14" s="366">
        <v>-127355</v>
      </c>
      <c r="J14" s="366">
        <v>-132464</v>
      </c>
      <c r="K14" s="366">
        <v>-138328</v>
      </c>
      <c r="L14" s="366">
        <v>-144608</v>
      </c>
      <c r="M14" s="366">
        <v>-151255</v>
      </c>
      <c r="N14" s="366">
        <v>-193016</v>
      </c>
      <c r="O14" s="366">
        <v>-887026</v>
      </c>
      <c r="P14" s="371"/>
      <c r="Q14" s="395" t="s">
        <v>348</v>
      </c>
    </row>
    <row r="15" spans="1:17" ht="45" customHeight="1">
      <c r="A15" s="74"/>
      <c r="B15" s="460" t="s">
        <v>468</v>
      </c>
      <c r="C15" s="395">
        <v>2025</v>
      </c>
      <c r="D15" s="366">
        <v>0</v>
      </c>
      <c r="E15" s="366">
        <v>0</v>
      </c>
      <c r="F15" s="366">
        <v>0</v>
      </c>
      <c r="G15" s="366">
        <v>67940</v>
      </c>
      <c r="H15" s="366">
        <v>106215</v>
      </c>
      <c r="I15" s="366">
        <v>106629</v>
      </c>
      <c r="J15" s="366">
        <v>111858</v>
      </c>
      <c r="K15" s="366">
        <v>117663</v>
      </c>
      <c r="L15" s="366">
        <v>124073</v>
      </c>
      <c r="M15" s="366">
        <v>130946</v>
      </c>
      <c r="N15" s="366">
        <v>174155</v>
      </c>
      <c r="O15" s="366">
        <v>765324</v>
      </c>
      <c r="P15" s="371"/>
      <c r="Q15" s="395" t="s">
        <v>348</v>
      </c>
    </row>
    <row r="16" spans="1:17" ht="15" customHeight="1">
      <c r="A16" s="1"/>
      <c r="B16" s="458" t="s">
        <v>349</v>
      </c>
      <c r="C16" s="395">
        <v>2025</v>
      </c>
      <c r="D16" s="517" t="s">
        <v>350</v>
      </c>
      <c r="E16" s="517"/>
      <c r="F16" s="517"/>
      <c r="G16" s="517"/>
      <c r="H16" s="517"/>
      <c r="I16" s="517"/>
      <c r="J16" s="517"/>
      <c r="K16" s="517"/>
      <c r="L16" s="517"/>
      <c r="M16" s="517"/>
      <c r="N16" s="517"/>
      <c r="O16" s="517"/>
      <c r="P16" s="371"/>
      <c r="Q16" s="395" t="s">
        <v>348</v>
      </c>
    </row>
    <row r="17" spans="1:17" ht="15" customHeight="1">
      <c r="A17" s="1"/>
      <c r="B17" s="458" t="s">
        <v>351</v>
      </c>
      <c r="C17" s="395">
        <v>2025</v>
      </c>
      <c r="D17" s="517" t="s">
        <v>350</v>
      </c>
      <c r="E17" s="517"/>
      <c r="F17" s="517"/>
      <c r="G17" s="517"/>
      <c r="H17" s="517"/>
      <c r="I17" s="517"/>
      <c r="J17" s="517"/>
      <c r="K17" s="517"/>
      <c r="L17" s="517"/>
      <c r="M17" s="517"/>
      <c r="N17" s="517"/>
      <c r="O17" s="517"/>
      <c r="P17" s="371"/>
      <c r="Q17" s="395" t="s">
        <v>348</v>
      </c>
    </row>
    <row r="18" spans="1:17" ht="15" customHeight="1">
      <c r="A18" s="74"/>
      <c r="B18" s="459" t="s">
        <v>354</v>
      </c>
      <c r="C18" s="395">
        <v>2025</v>
      </c>
      <c r="D18" s="366">
        <v>0</v>
      </c>
      <c r="E18" s="366">
        <v>0</v>
      </c>
      <c r="F18" s="366">
        <v>0</v>
      </c>
      <c r="G18" s="366">
        <v>-1</v>
      </c>
      <c r="H18" s="366">
        <v>-1</v>
      </c>
      <c r="I18" s="366">
        <v>-1</v>
      </c>
      <c r="J18" s="366">
        <v>-1</v>
      </c>
      <c r="K18" s="366">
        <v>-1</v>
      </c>
      <c r="L18" s="366">
        <v>-1</v>
      </c>
      <c r="M18" s="366">
        <v>-1</v>
      </c>
      <c r="N18" s="366">
        <v>-2</v>
      </c>
      <c r="O18" s="366">
        <v>-7</v>
      </c>
      <c r="P18" s="371"/>
      <c r="Q18" s="395" t="s">
        <v>355</v>
      </c>
    </row>
    <row r="19" spans="1:17" ht="15" customHeight="1">
      <c r="A19" s="74"/>
      <c r="B19" s="459" t="s">
        <v>399</v>
      </c>
      <c r="C19" s="395">
        <v>2025</v>
      </c>
      <c r="D19" s="366">
        <v>0</v>
      </c>
      <c r="E19" s="366">
        <v>0</v>
      </c>
      <c r="F19" s="366">
        <v>0</v>
      </c>
      <c r="G19" s="366">
        <v>11</v>
      </c>
      <c r="H19" s="366">
        <v>12</v>
      </c>
      <c r="I19" s="366">
        <v>13</v>
      </c>
      <c r="J19" s="366">
        <v>14</v>
      </c>
      <c r="K19" s="366">
        <v>15</v>
      </c>
      <c r="L19" s="366">
        <v>17</v>
      </c>
      <c r="M19" s="366">
        <v>18</v>
      </c>
      <c r="N19" s="366">
        <v>23</v>
      </c>
      <c r="O19" s="366">
        <v>100</v>
      </c>
      <c r="P19" s="371"/>
      <c r="Q19" s="395" t="s">
        <v>348</v>
      </c>
    </row>
    <row r="20" spans="1:17" ht="30" customHeight="1">
      <c r="A20" s="74"/>
      <c r="B20" s="459" t="s">
        <v>408</v>
      </c>
      <c r="C20" s="395">
        <v>2025</v>
      </c>
      <c r="D20" s="366">
        <v>0</v>
      </c>
      <c r="E20" s="366">
        <v>0</v>
      </c>
      <c r="F20" s="366">
        <v>0</v>
      </c>
      <c r="G20" s="366">
        <v>611</v>
      </c>
      <c r="H20" s="366">
        <v>784</v>
      </c>
      <c r="I20" s="366">
        <v>796</v>
      </c>
      <c r="J20" s="366">
        <v>827</v>
      </c>
      <c r="K20" s="366">
        <v>859</v>
      </c>
      <c r="L20" s="366">
        <v>892</v>
      </c>
      <c r="M20" s="366">
        <v>925</v>
      </c>
      <c r="N20" s="366">
        <v>1395</v>
      </c>
      <c r="O20" s="366">
        <v>5693</v>
      </c>
      <c r="P20" s="371"/>
      <c r="Q20" s="395" t="s">
        <v>348</v>
      </c>
    </row>
    <row r="21" spans="1:17" ht="15" customHeight="1">
      <c r="A21" s="1"/>
      <c r="B21" s="458" t="s">
        <v>400</v>
      </c>
      <c r="C21" s="395">
        <v>2025</v>
      </c>
      <c r="D21" s="366">
        <v>0</v>
      </c>
      <c r="E21" s="366">
        <v>0</v>
      </c>
      <c r="F21" s="366">
        <v>0</v>
      </c>
      <c r="G21" s="366">
        <v>127293</v>
      </c>
      <c r="H21" s="366">
        <v>187612</v>
      </c>
      <c r="I21" s="366">
        <v>195708</v>
      </c>
      <c r="J21" s="366">
        <v>202887</v>
      </c>
      <c r="K21" s="366">
        <v>209463</v>
      </c>
      <c r="L21" s="366">
        <v>217295</v>
      </c>
      <c r="M21" s="366">
        <v>224583</v>
      </c>
      <c r="N21" s="366">
        <v>314905</v>
      </c>
      <c r="O21" s="366">
        <v>1364841</v>
      </c>
      <c r="P21" s="371"/>
      <c r="Q21" s="395" t="s">
        <v>356</v>
      </c>
    </row>
    <row r="22" spans="1:17" ht="15" customHeight="1">
      <c r="A22" s="74"/>
      <c r="B22" s="459" t="s">
        <v>357</v>
      </c>
      <c r="C22" s="395">
        <v>2025</v>
      </c>
      <c r="D22" s="517" t="s">
        <v>350</v>
      </c>
      <c r="E22" s="517"/>
      <c r="F22" s="517"/>
      <c r="G22" s="517"/>
      <c r="H22" s="517"/>
      <c r="I22" s="517"/>
      <c r="J22" s="517"/>
      <c r="K22" s="517"/>
      <c r="L22" s="517"/>
      <c r="M22" s="517"/>
      <c r="N22" s="517"/>
      <c r="O22" s="517"/>
      <c r="P22" s="371"/>
      <c r="Q22" s="395" t="s">
        <v>348</v>
      </c>
    </row>
    <row r="23" spans="1:17" ht="15" customHeight="1">
      <c r="A23" s="1"/>
      <c r="B23" s="458" t="s">
        <v>469</v>
      </c>
      <c r="C23" s="395">
        <v>2025</v>
      </c>
      <c r="D23" s="517" t="s">
        <v>350</v>
      </c>
      <c r="E23" s="517"/>
      <c r="F23" s="517"/>
      <c r="G23" s="517"/>
      <c r="H23" s="517"/>
      <c r="I23" s="517"/>
      <c r="J23" s="517"/>
      <c r="K23" s="517"/>
      <c r="L23" s="517"/>
      <c r="M23" s="517"/>
      <c r="N23" s="517"/>
      <c r="O23" s="517"/>
      <c r="P23" s="371"/>
      <c r="Q23" s="395" t="s">
        <v>348</v>
      </c>
    </row>
    <row r="24" spans="1:17" ht="15" customHeight="1">
      <c r="A24" s="1"/>
      <c r="B24" s="459" t="s">
        <v>470</v>
      </c>
      <c r="C24" s="395">
        <v>2025</v>
      </c>
      <c r="D24" s="517" t="s">
        <v>350</v>
      </c>
      <c r="E24" s="517"/>
      <c r="F24" s="517"/>
      <c r="G24" s="517"/>
      <c r="H24" s="517"/>
      <c r="I24" s="517"/>
      <c r="J24" s="517"/>
      <c r="K24" s="517"/>
      <c r="L24" s="517"/>
      <c r="M24" s="517"/>
      <c r="N24" s="517"/>
      <c r="O24" s="517"/>
      <c r="P24" s="371"/>
      <c r="Q24" s="395" t="s">
        <v>348</v>
      </c>
    </row>
    <row r="25" spans="1:17" ht="15" customHeight="1">
      <c r="A25" s="1"/>
      <c r="B25" s="458" t="s">
        <v>358</v>
      </c>
      <c r="C25" s="395">
        <v>2025</v>
      </c>
      <c r="D25" s="366">
        <v>0</v>
      </c>
      <c r="E25" s="366">
        <v>0</v>
      </c>
      <c r="F25" s="366">
        <v>0</v>
      </c>
      <c r="G25" s="366">
        <v>1</v>
      </c>
      <c r="H25" s="366">
        <v>10</v>
      </c>
      <c r="I25" s="366">
        <v>10</v>
      </c>
      <c r="J25" s="366">
        <v>10</v>
      </c>
      <c r="K25" s="366">
        <v>11</v>
      </c>
      <c r="L25" s="366">
        <v>11</v>
      </c>
      <c r="M25" s="366">
        <v>11</v>
      </c>
      <c r="N25" s="366">
        <v>11</v>
      </c>
      <c r="O25" s="366">
        <v>65</v>
      </c>
      <c r="P25" s="371"/>
      <c r="Q25" s="395" t="s">
        <v>348</v>
      </c>
    </row>
    <row r="26" spans="1:17" ht="15" customHeight="1">
      <c r="A26" s="74"/>
      <c r="B26" s="459" t="s">
        <v>359</v>
      </c>
      <c r="C26" s="395">
        <v>2025</v>
      </c>
      <c r="D26" s="517" t="s">
        <v>350</v>
      </c>
      <c r="E26" s="517"/>
      <c r="F26" s="517"/>
      <c r="G26" s="517"/>
      <c r="H26" s="517"/>
      <c r="I26" s="517"/>
      <c r="J26" s="517"/>
      <c r="K26" s="517"/>
      <c r="L26" s="517"/>
      <c r="M26" s="517"/>
      <c r="N26" s="517"/>
      <c r="O26" s="517"/>
      <c r="P26" s="371"/>
      <c r="Q26" s="395" t="s">
        <v>360</v>
      </c>
    </row>
    <row r="27" spans="1:17" ht="15" customHeight="1">
      <c r="A27" s="1"/>
      <c r="B27" s="458" t="s">
        <v>361</v>
      </c>
      <c r="C27" s="395">
        <v>2025</v>
      </c>
      <c r="D27" s="366">
        <v>0</v>
      </c>
      <c r="E27" s="366">
        <v>0</v>
      </c>
      <c r="F27" s="366">
        <v>-5698</v>
      </c>
      <c r="G27" s="366">
        <v>-36357</v>
      </c>
      <c r="H27" s="366">
        <v>-61566</v>
      </c>
      <c r="I27" s="366">
        <v>-67430</v>
      </c>
      <c r="J27" s="366">
        <v>-69077</v>
      </c>
      <c r="K27" s="366">
        <v>-70912</v>
      </c>
      <c r="L27" s="366">
        <v>-72961</v>
      </c>
      <c r="M27" s="366">
        <v>-75248</v>
      </c>
      <c r="N27" s="366">
        <v>-103621</v>
      </c>
      <c r="O27" s="366">
        <v>-459249</v>
      </c>
      <c r="P27" s="371"/>
      <c r="Q27" s="395" t="s">
        <v>356</v>
      </c>
    </row>
    <row r="28" spans="1:17" ht="15" customHeight="1">
      <c r="A28" s="74"/>
      <c r="B28" s="459" t="s">
        <v>362</v>
      </c>
      <c r="C28" s="395">
        <v>2025</v>
      </c>
      <c r="D28" s="366">
        <v>0</v>
      </c>
      <c r="E28" s="366">
        <v>0</v>
      </c>
      <c r="F28" s="366">
        <v>0</v>
      </c>
      <c r="G28" s="366">
        <v>771</v>
      </c>
      <c r="H28" s="366">
        <v>1033</v>
      </c>
      <c r="I28" s="366">
        <v>1051</v>
      </c>
      <c r="J28" s="366">
        <v>1087</v>
      </c>
      <c r="K28" s="366">
        <v>1129</v>
      </c>
      <c r="L28" s="366">
        <v>1178</v>
      </c>
      <c r="M28" s="366">
        <v>1228</v>
      </c>
      <c r="N28" s="366">
        <v>1805</v>
      </c>
      <c r="O28" s="366">
        <v>7477</v>
      </c>
      <c r="P28" s="371"/>
      <c r="Q28" s="395" t="s">
        <v>348</v>
      </c>
    </row>
    <row r="29" spans="1:17" s="134" customFormat="1" ht="15" customHeight="1">
      <c r="A29" s="74"/>
      <c r="B29" s="457" t="s">
        <v>401</v>
      </c>
      <c r="C29" s="395">
        <v>2025</v>
      </c>
      <c r="D29" s="366">
        <v>0</v>
      </c>
      <c r="E29" s="366">
        <v>0</v>
      </c>
      <c r="F29" s="366">
        <v>0</v>
      </c>
      <c r="G29" s="366" t="s">
        <v>194</v>
      </c>
      <c r="H29" s="366" t="s">
        <v>194</v>
      </c>
      <c r="I29" s="366" t="s">
        <v>194</v>
      </c>
      <c r="J29" s="366" t="s">
        <v>194</v>
      </c>
      <c r="K29" s="366" t="s">
        <v>194</v>
      </c>
      <c r="L29" s="366" t="s">
        <v>194</v>
      </c>
      <c r="M29" s="366" t="s">
        <v>194</v>
      </c>
      <c r="N29" s="366" t="s">
        <v>194</v>
      </c>
      <c r="O29" s="366">
        <v>-1</v>
      </c>
      <c r="P29" s="371"/>
      <c r="Q29" s="395" t="s">
        <v>348</v>
      </c>
    </row>
    <row r="30" spans="1:17" ht="15" customHeight="1">
      <c r="A30" s="1"/>
      <c r="B30" s="459" t="s">
        <v>409</v>
      </c>
      <c r="C30" s="395">
        <v>2025</v>
      </c>
      <c r="D30" s="366">
        <v>0</v>
      </c>
      <c r="E30" s="366">
        <v>0</v>
      </c>
      <c r="F30" s="366">
        <v>0</v>
      </c>
      <c r="G30" s="366" t="s">
        <v>194</v>
      </c>
      <c r="H30" s="366" t="s">
        <v>194</v>
      </c>
      <c r="I30" s="366" t="s">
        <v>194</v>
      </c>
      <c r="J30" s="366" t="s">
        <v>194</v>
      </c>
      <c r="K30" s="366" t="s">
        <v>194</v>
      </c>
      <c r="L30" s="366">
        <v>-1</v>
      </c>
      <c r="M30" s="366">
        <v>-1</v>
      </c>
      <c r="N30" s="366" t="s">
        <v>194</v>
      </c>
      <c r="O30" s="366">
        <v>-3</v>
      </c>
      <c r="P30" s="371"/>
      <c r="Q30" s="395" t="s">
        <v>365</v>
      </c>
    </row>
    <row r="31" spans="1:17" ht="15" customHeight="1">
      <c r="A31" s="1"/>
      <c r="B31" s="458" t="s">
        <v>386</v>
      </c>
      <c r="C31" s="395">
        <v>2026</v>
      </c>
      <c r="D31" s="366">
        <v>0</v>
      </c>
      <c r="E31" s="366">
        <v>0</v>
      </c>
      <c r="F31" s="366">
        <v>0</v>
      </c>
      <c r="G31" s="366">
        <v>0</v>
      </c>
      <c r="H31" s="366">
        <v>17791</v>
      </c>
      <c r="I31" s="366">
        <v>26336</v>
      </c>
      <c r="J31" s="366">
        <v>25151</v>
      </c>
      <c r="K31" s="366">
        <v>26790</v>
      </c>
      <c r="L31" s="366">
        <v>28434</v>
      </c>
      <c r="M31" s="366">
        <v>29946</v>
      </c>
      <c r="N31" s="366">
        <v>17791</v>
      </c>
      <c r="O31" s="366">
        <v>154448</v>
      </c>
      <c r="P31" s="371"/>
      <c r="Q31" s="395" t="s">
        <v>387</v>
      </c>
    </row>
    <row r="32" spans="1:17" ht="15" customHeight="1">
      <c r="A32" s="1"/>
      <c r="B32" s="458" t="s">
        <v>388</v>
      </c>
      <c r="C32" s="395">
        <v>2026</v>
      </c>
      <c r="D32" s="366">
        <v>-34</v>
      </c>
      <c r="E32" s="366">
        <v>-109</v>
      </c>
      <c r="F32" s="366">
        <v>-300</v>
      </c>
      <c r="G32" s="366">
        <v>-44402</v>
      </c>
      <c r="H32" s="366">
        <v>-21715</v>
      </c>
      <c r="I32" s="366">
        <v>-9498</v>
      </c>
      <c r="J32" s="366">
        <v>-7684</v>
      </c>
      <c r="K32" s="366">
        <v>-6207</v>
      </c>
      <c r="L32" s="366">
        <v>-6393</v>
      </c>
      <c r="M32" s="366">
        <v>-6451</v>
      </c>
      <c r="N32" s="366">
        <v>-66559</v>
      </c>
      <c r="O32" s="366">
        <v>-102793</v>
      </c>
      <c r="P32" s="371"/>
      <c r="Q32" s="395" t="s">
        <v>389</v>
      </c>
    </row>
    <row r="33" spans="1:17" ht="15" customHeight="1">
      <c r="A33" s="370"/>
      <c r="B33" s="405" t="s">
        <v>465</v>
      </c>
      <c r="C33" s="396"/>
      <c r="D33" s="386">
        <v>-34</v>
      </c>
      <c r="E33" s="386">
        <v>-109</v>
      </c>
      <c r="F33" s="386">
        <v>-5998</v>
      </c>
      <c r="G33" s="386">
        <v>-167169</v>
      </c>
      <c r="H33" s="386">
        <v>-301172</v>
      </c>
      <c r="I33" s="386">
        <v>-295406</v>
      </c>
      <c r="J33" s="386">
        <v>-306583</v>
      </c>
      <c r="K33" s="386">
        <v>-316823</v>
      </c>
      <c r="L33" s="386">
        <v>-328476</v>
      </c>
      <c r="M33" s="386">
        <v>-342410</v>
      </c>
      <c r="N33" s="386">
        <v>-474481</v>
      </c>
      <c r="O33" s="386">
        <v>-2064184</v>
      </c>
      <c r="P33" s="371"/>
      <c r="Q33" s="395"/>
    </row>
    <row r="34" spans="1:17" ht="15" customHeight="1">
      <c r="A34" s="1"/>
      <c r="B34" s="371"/>
      <c r="D34" s="371"/>
      <c r="E34" s="371"/>
      <c r="F34" s="371"/>
      <c r="G34" s="371"/>
      <c r="H34" s="371"/>
      <c r="I34" s="371"/>
      <c r="J34" s="371"/>
      <c r="K34" s="371"/>
      <c r="L34" s="371"/>
      <c r="M34" s="371"/>
      <c r="N34" s="371"/>
      <c r="O34" s="371"/>
      <c r="P34" s="371"/>
    </row>
    <row r="35" spans="1:17" ht="15" customHeight="1">
      <c r="A35" s="370" t="s">
        <v>410</v>
      </c>
      <c r="B35" s="371"/>
      <c r="D35" s="371"/>
      <c r="E35" s="371"/>
      <c r="F35" s="371"/>
      <c r="G35" s="371"/>
      <c r="H35" s="371"/>
      <c r="I35" s="371"/>
      <c r="J35" s="371"/>
      <c r="K35" s="371"/>
      <c r="L35" s="371"/>
      <c r="M35" s="371"/>
      <c r="N35" s="371"/>
      <c r="O35" s="371"/>
      <c r="P35" s="371"/>
    </row>
    <row r="36" spans="1:17" ht="15" customHeight="1">
      <c r="A36" s="1"/>
      <c r="B36" s="365" t="s">
        <v>366</v>
      </c>
      <c r="C36" s="395">
        <v>2025</v>
      </c>
      <c r="D36" s="366">
        <v>0</v>
      </c>
      <c r="E36" s="366">
        <v>-93</v>
      </c>
      <c r="F36" s="366">
        <v>-645</v>
      </c>
      <c r="G36" s="366">
        <v>-1860</v>
      </c>
      <c r="H36" s="366">
        <v>-13203</v>
      </c>
      <c r="I36" s="366">
        <v>-14988</v>
      </c>
      <c r="J36" s="366">
        <v>-16024</v>
      </c>
      <c r="K36" s="366">
        <v>-17088</v>
      </c>
      <c r="L36" s="366">
        <v>-18342</v>
      </c>
      <c r="M36" s="366">
        <v>-19770</v>
      </c>
      <c r="N36" s="366">
        <v>-15801</v>
      </c>
      <c r="O36" s="366">
        <v>-102013</v>
      </c>
      <c r="P36" s="371"/>
      <c r="Q36" s="395" t="s">
        <v>367</v>
      </c>
    </row>
    <row r="37" spans="1:17" ht="15" customHeight="1">
      <c r="A37" s="370"/>
      <c r="B37" s="405" t="s">
        <v>480</v>
      </c>
      <c r="C37" s="396"/>
      <c r="D37" s="386">
        <v>0</v>
      </c>
      <c r="E37" s="386">
        <v>-93</v>
      </c>
      <c r="F37" s="386">
        <v>-645</v>
      </c>
      <c r="G37" s="386">
        <v>-1860</v>
      </c>
      <c r="H37" s="386">
        <v>-13203</v>
      </c>
      <c r="I37" s="386">
        <v>-14988</v>
      </c>
      <c r="J37" s="386">
        <v>-16024</v>
      </c>
      <c r="K37" s="386">
        <v>-17088</v>
      </c>
      <c r="L37" s="386">
        <v>-18342</v>
      </c>
      <c r="M37" s="386">
        <v>-19770</v>
      </c>
      <c r="N37" s="386">
        <v>-15801</v>
      </c>
      <c r="O37" s="386">
        <v>-102013</v>
      </c>
      <c r="P37" s="371"/>
      <c r="Q37" s="395"/>
    </row>
    <row r="38" spans="1:17" ht="15" customHeight="1">
      <c r="A38" s="1"/>
      <c r="B38" s="371"/>
      <c r="D38" s="371"/>
      <c r="E38" s="371"/>
      <c r="F38" s="371"/>
      <c r="G38" s="371"/>
      <c r="H38" s="371"/>
      <c r="I38" s="371"/>
      <c r="J38" s="371"/>
      <c r="K38" s="371"/>
      <c r="L38" s="371"/>
      <c r="M38" s="371"/>
      <c r="N38" s="371"/>
      <c r="O38" s="371"/>
      <c r="P38" s="371"/>
    </row>
    <row r="39" spans="1:17" ht="15" customHeight="1">
      <c r="A39" s="370" t="s">
        <v>411</v>
      </c>
      <c r="B39" s="371"/>
      <c r="D39" s="371"/>
      <c r="E39" s="371"/>
      <c r="F39" s="371"/>
      <c r="G39" s="371"/>
      <c r="H39" s="371"/>
      <c r="I39" s="371"/>
      <c r="J39" s="371"/>
      <c r="K39" s="371"/>
      <c r="L39" s="371"/>
      <c r="M39" s="371"/>
      <c r="N39" s="371"/>
      <c r="O39" s="371"/>
      <c r="P39" s="371"/>
    </row>
    <row r="40" spans="1:17" ht="15" customHeight="1">
      <c r="A40" s="1"/>
      <c r="B40" s="365" t="s">
        <v>412</v>
      </c>
      <c r="C40" s="395">
        <v>2021</v>
      </c>
      <c r="D40" s="366">
        <f>-22397-30916</f>
        <v>-53313</v>
      </c>
      <c r="E40" s="366">
        <v>-25171</v>
      </c>
      <c r="F40" s="366">
        <v>-19043</v>
      </c>
      <c r="G40" s="366">
        <v>-12513</v>
      </c>
      <c r="H40" s="366">
        <v>-7904</v>
      </c>
      <c r="I40" s="366">
        <v>-6717</v>
      </c>
      <c r="J40" s="366">
        <v>-6823</v>
      </c>
      <c r="K40" s="366">
        <v>-6988</v>
      </c>
      <c r="L40" s="366">
        <v>-7235</v>
      </c>
      <c r="M40" s="366">
        <v>-7526</v>
      </c>
      <c r="N40" s="366">
        <v>-117944</v>
      </c>
      <c r="O40" s="366">
        <v>-153233</v>
      </c>
      <c r="P40" s="371"/>
      <c r="Q40" s="395" t="s">
        <v>392</v>
      </c>
    </row>
    <row r="41" spans="1:17" ht="15" customHeight="1">
      <c r="A41" s="1"/>
      <c r="B41" s="365" t="s">
        <v>460</v>
      </c>
      <c r="C41" s="395">
        <v>2026</v>
      </c>
      <c r="D41" s="366">
        <v>-7722</v>
      </c>
      <c r="E41" s="366">
        <v>-20570</v>
      </c>
      <c r="F41" s="366">
        <v>-29340</v>
      </c>
      <c r="G41" s="366">
        <v>-35937</v>
      </c>
      <c r="H41" s="366">
        <v>-41364</v>
      </c>
      <c r="I41" s="366">
        <v>-37325</v>
      </c>
      <c r="J41" s="366">
        <v>-27097</v>
      </c>
      <c r="K41" s="366">
        <v>-20801</v>
      </c>
      <c r="L41" s="366">
        <v>-16426</v>
      </c>
      <c r="M41" s="366">
        <v>-13697</v>
      </c>
      <c r="N41" s="366">
        <v>-134933</v>
      </c>
      <c r="O41" s="366">
        <v>-250278</v>
      </c>
      <c r="P41" s="371"/>
      <c r="Q41" s="395" t="s">
        <v>383</v>
      </c>
    </row>
    <row r="42" spans="1:17" ht="15" customHeight="1">
      <c r="A42" s="74"/>
      <c r="B42" s="367" t="s">
        <v>404</v>
      </c>
      <c r="C42" s="395">
        <v>2026</v>
      </c>
      <c r="D42" s="517" t="s">
        <v>385</v>
      </c>
      <c r="E42" s="517"/>
      <c r="F42" s="517"/>
      <c r="G42" s="517"/>
      <c r="H42" s="517"/>
      <c r="I42" s="517"/>
      <c r="J42" s="517"/>
      <c r="K42" s="517"/>
      <c r="L42" s="517"/>
      <c r="M42" s="517"/>
      <c r="N42" s="517"/>
      <c r="O42" s="517"/>
      <c r="P42" s="371"/>
      <c r="Q42" s="395" t="s">
        <v>384</v>
      </c>
    </row>
    <row r="43" spans="1:17" ht="15" customHeight="1">
      <c r="A43" s="400"/>
      <c r="B43" s="406" t="s">
        <v>479</v>
      </c>
      <c r="C43" s="396"/>
      <c r="D43" s="386">
        <v>-61035</v>
      </c>
      <c r="E43" s="386">
        <v>-45741</v>
      </c>
      <c r="F43" s="386">
        <v>-48383</v>
      </c>
      <c r="G43" s="386">
        <v>-48450</v>
      </c>
      <c r="H43" s="386">
        <v>-49268</v>
      </c>
      <c r="I43" s="386">
        <v>-44042</v>
      </c>
      <c r="J43" s="386">
        <v>-33920</v>
      </c>
      <c r="K43" s="386">
        <v>-27789</v>
      </c>
      <c r="L43" s="386">
        <v>-23661</v>
      </c>
      <c r="M43" s="386">
        <v>-21223</v>
      </c>
      <c r="N43" s="386">
        <v>-252877</v>
      </c>
      <c r="O43" s="386">
        <v>-403511</v>
      </c>
      <c r="P43" s="371"/>
      <c r="Q43" s="395"/>
    </row>
    <row r="44" spans="1:17" ht="15" customHeight="1">
      <c r="A44" s="1"/>
      <c r="B44" s="371"/>
      <c r="D44" s="371"/>
      <c r="E44" s="371"/>
      <c r="F44" s="371"/>
      <c r="G44" s="371"/>
      <c r="H44" s="371"/>
      <c r="I44" s="371"/>
      <c r="J44" s="371"/>
      <c r="K44" s="371"/>
      <c r="L44" s="371"/>
      <c r="M44" s="371"/>
      <c r="N44" s="371"/>
      <c r="O44" s="371"/>
      <c r="P44" s="371"/>
    </row>
    <row r="45" spans="1:17" ht="15" customHeight="1">
      <c r="A45" s="370" t="s">
        <v>413</v>
      </c>
      <c r="B45" s="371"/>
      <c r="D45" s="371"/>
      <c r="E45" s="371"/>
      <c r="F45" s="371"/>
      <c r="G45" s="371"/>
      <c r="H45" s="371"/>
      <c r="I45" s="371"/>
      <c r="J45" s="371"/>
      <c r="K45" s="371"/>
      <c r="L45" s="371"/>
      <c r="M45" s="371"/>
      <c r="N45" s="371"/>
      <c r="O45" s="371"/>
      <c r="P45" s="371"/>
    </row>
    <row r="46" spans="1:17" ht="30" customHeight="1">
      <c r="A46" s="74"/>
      <c r="B46" s="462" t="s">
        <v>334</v>
      </c>
      <c r="C46" s="397">
        <v>2021</v>
      </c>
      <c r="D46" s="518" t="s">
        <v>430</v>
      </c>
      <c r="E46" s="518"/>
      <c r="F46" s="518"/>
      <c r="G46" s="518"/>
      <c r="H46" s="518"/>
      <c r="I46" s="518"/>
      <c r="J46" s="518"/>
      <c r="K46" s="518"/>
      <c r="L46" s="518"/>
      <c r="M46" s="518"/>
      <c r="N46" s="518"/>
      <c r="O46" s="518"/>
      <c r="P46" s="87"/>
      <c r="Q46" s="397" t="s">
        <v>328</v>
      </c>
    </row>
    <row r="47" spans="1:17" ht="30" customHeight="1">
      <c r="A47" s="74"/>
      <c r="B47" s="461" t="s">
        <v>363</v>
      </c>
      <c r="C47" s="395">
        <v>2025</v>
      </c>
      <c r="D47" s="366">
        <v>0</v>
      </c>
      <c r="E47" s="366">
        <v>0</v>
      </c>
      <c r="F47" s="366">
        <v>0</v>
      </c>
      <c r="G47" s="366">
        <v>-2709</v>
      </c>
      <c r="H47" s="366">
        <v>-2817</v>
      </c>
      <c r="I47" s="366">
        <v>-2930</v>
      </c>
      <c r="J47" s="366">
        <v>-3047</v>
      </c>
      <c r="K47" s="366">
        <v>-3169</v>
      </c>
      <c r="L47" s="366">
        <v>-3295</v>
      </c>
      <c r="M47" s="366">
        <v>-3427</v>
      </c>
      <c r="N47" s="366">
        <v>-5525</v>
      </c>
      <c r="O47" s="366">
        <v>-21393</v>
      </c>
      <c r="P47" s="371"/>
      <c r="Q47" s="395" t="s">
        <v>348</v>
      </c>
    </row>
    <row r="48" spans="1:17" ht="28.2" customHeight="1">
      <c r="A48" s="74"/>
      <c r="B48" s="461" t="s">
        <v>377</v>
      </c>
      <c r="C48" s="395">
        <v>2025</v>
      </c>
      <c r="D48" s="366">
        <v>0</v>
      </c>
      <c r="E48" s="366">
        <v>0</v>
      </c>
      <c r="F48" s="366">
        <v>0</v>
      </c>
      <c r="G48" s="366">
        <v>-2237</v>
      </c>
      <c r="H48" s="366">
        <v>-4475</v>
      </c>
      <c r="I48" s="366">
        <v>-4843</v>
      </c>
      <c r="J48" s="366">
        <v>-5526</v>
      </c>
      <c r="K48" s="366">
        <v>-5935</v>
      </c>
      <c r="L48" s="366">
        <v>-6190</v>
      </c>
      <c r="M48" s="366">
        <v>-6579</v>
      </c>
      <c r="N48" s="366">
        <v>-6712</v>
      </c>
      <c r="O48" s="366">
        <v>-35785</v>
      </c>
      <c r="P48" s="371"/>
      <c r="Q48" s="395" t="s">
        <v>348</v>
      </c>
    </row>
    <row r="49" spans="1:17" ht="15" customHeight="1">
      <c r="A49" s="74"/>
      <c r="B49" s="461" t="s">
        <v>380</v>
      </c>
      <c r="C49" s="395">
        <v>2025</v>
      </c>
      <c r="D49" s="366">
        <v>0</v>
      </c>
      <c r="E49" s="366">
        <v>0</v>
      </c>
      <c r="F49" s="366">
        <v>0</v>
      </c>
      <c r="G49" s="366">
        <v>-4990</v>
      </c>
      <c r="H49" s="366">
        <v>-10351</v>
      </c>
      <c r="I49" s="366">
        <v>-10988</v>
      </c>
      <c r="J49" s="366">
        <v>-10426</v>
      </c>
      <c r="K49" s="366">
        <v>-10066</v>
      </c>
      <c r="L49" s="366">
        <v>-10581</v>
      </c>
      <c r="M49" s="366">
        <v>-10442</v>
      </c>
      <c r="N49" s="366">
        <v>-15340</v>
      </c>
      <c r="O49" s="366">
        <v>-67844</v>
      </c>
      <c r="P49" s="371"/>
      <c r="Q49" s="395" t="s">
        <v>348</v>
      </c>
    </row>
    <row r="50" spans="1:17" ht="15" customHeight="1">
      <c r="A50" s="74"/>
      <c r="B50" s="461" t="s">
        <v>390</v>
      </c>
      <c r="C50" s="395">
        <v>2027</v>
      </c>
      <c r="D50" s="366">
        <v>0</v>
      </c>
      <c r="E50" s="366">
        <v>0</v>
      </c>
      <c r="F50" s="366">
        <v>0</v>
      </c>
      <c r="G50" s="366">
        <v>0</v>
      </c>
      <c r="H50" s="366">
        <v>0</v>
      </c>
      <c r="I50" s="366">
        <v>-1</v>
      </c>
      <c r="J50" s="366">
        <v>-2</v>
      </c>
      <c r="K50" s="366">
        <v>-2</v>
      </c>
      <c r="L50" s="366">
        <v>-2</v>
      </c>
      <c r="M50" s="366">
        <v>-2</v>
      </c>
      <c r="N50" s="366" t="s">
        <v>325</v>
      </c>
      <c r="O50" s="366">
        <v>-8</v>
      </c>
      <c r="P50" s="371"/>
      <c r="Q50" s="395" t="s">
        <v>391</v>
      </c>
    </row>
    <row r="51" spans="1:17" ht="28.2" customHeight="1">
      <c r="A51" s="74"/>
      <c r="B51" s="406" t="s">
        <v>478</v>
      </c>
      <c r="C51" s="396"/>
      <c r="D51" s="386">
        <v>0</v>
      </c>
      <c r="E51" s="386">
        <v>0</v>
      </c>
      <c r="F51" s="386">
        <v>0</v>
      </c>
      <c r="G51" s="386">
        <v>-9936</v>
      </c>
      <c r="H51" s="386">
        <v>-17643</v>
      </c>
      <c r="I51" s="386">
        <v>-18762</v>
      </c>
      <c r="J51" s="386">
        <v>-19001</v>
      </c>
      <c r="K51" s="386">
        <v>-19172</v>
      </c>
      <c r="L51" s="386">
        <v>-20068</v>
      </c>
      <c r="M51" s="386">
        <v>-20450</v>
      </c>
      <c r="N51" s="386">
        <v>-27577</v>
      </c>
      <c r="O51" s="386">
        <v>-125030</v>
      </c>
      <c r="P51" s="371"/>
      <c r="Q51" s="395"/>
    </row>
    <row r="52" spans="1:17" ht="15" customHeight="1">
      <c r="A52" s="1"/>
      <c r="B52" s="367"/>
      <c r="C52" s="395"/>
      <c r="D52" s="366"/>
      <c r="E52" s="366"/>
      <c r="F52" s="366"/>
      <c r="G52" s="366"/>
      <c r="H52" s="366"/>
      <c r="I52" s="366"/>
      <c r="J52" s="366"/>
      <c r="K52" s="366"/>
      <c r="L52" s="366"/>
      <c r="M52" s="366"/>
      <c r="N52" s="366"/>
      <c r="O52" s="366"/>
      <c r="P52" s="371"/>
      <c r="Q52" s="395"/>
    </row>
    <row r="53" spans="1:17" ht="15" customHeight="1">
      <c r="A53" s="370" t="s">
        <v>414</v>
      </c>
      <c r="B53" s="371"/>
      <c r="D53" s="371"/>
      <c r="E53" s="371"/>
      <c r="F53" s="371"/>
      <c r="G53" s="371"/>
      <c r="H53" s="371"/>
      <c r="I53" s="371"/>
      <c r="J53" s="371"/>
      <c r="K53" s="371"/>
      <c r="L53" s="371"/>
      <c r="M53" s="371"/>
      <c r="N53" s="371"/>
      <c r="O53" s="371"/>
      <c r="P53" s="371"/>
    </row>
    <row r="54" spans="1:17" ht="30" customHeight="1">
      <c r="A54" s="74"/>
      <c r="B54" s="464" t="s">
        <v>342</v>
      </c>
      <c r="C54" s="395">
        <v>2022</v>
      </c>
      <c r="D54" s="366">
        <v>-2682</v>
      </c>
      <c r="E54" s="366">
        <v>-3701</v>
      </c>
      <c r="F54" s="366">
        <v>-3643</v>
      </c>
      <c r="G54" s="366">
        <v>-3493</v>
      </c>
      <c r="H54" s="366">
        <v>-3500</v>
      </c>
      <c r="I54" s="366">
        <v>-3531</v>
      </c>
      <c r="J54" s="366">
        <v>-3563</v>
      </c>
      <c r="K54" s="366">
        <v>-3595</v>
      </c>
      <c r="L54" s="366">
        <v>-3618</v>
      </c>
      <c r="M54" s="366">
        <v>-3631</v>
      </c>
      <c r="N54" s="366">
        <v>-17018</v>
      </c>
      <c r="O54" s="366">
        <v>-34956</v>
      </c>
      <c r="P54" s="371"/>
      <c r="Q54" s="395" t="s">
        <v>343</v>
      </c>
    </row>
    <row r="55" spans="1:17" ht="15" customHeight="1">
      <c r="A55" s="1"/>
      <c r="B55" s="463" t="s">
        <v>344</v>
      </c>
      <c r="C55" s="395">
        <v>2022</v>
      </c>
      <c r="D55" s="366">
        <v>-9</v>
      </c>
      <c r="E55" s="366">
        <v>-18</v>
      </c>
      <c r="F55" s="366">
        <v>-19</v>
      </c>
      <c r="G55" s="366">
        <v>-20</v>
      </c>
      <c r="H55" s="366">
        <v>-20</v>
      </c>
      <c r="I55" s="366">
        <v>-21</v>
      </c>
      <c r="J55" s="366">
        <v>-22</v>
      </c>
      <c r="K55" s="366">
        <v>-23</v>
      </c>
      <c r="L55" s="366">
        <v>-23</v>
      </c>
      <c r="M55" s="366">
        <v>-24</v>
      </c>
      <c r="N55" s="366">
        <v>-86</v>
      </c>
      <c r="O55" s="366">
        <v>-199</v>
      </c>
      <c r="P55" s="371"/>
      <c r="Q55" s="395" t="s">
        <v>345</v>
      </c>
    </row>
    <row r="56" spans="1:17" ht="15" customHeight="1">
      <c r="A56" s="1"/>
      <c r="B56" s="463" t="s">
        <v>415</v>
      </c>
      <c r="C56" s="395">
        <v>2023</v>
      </c>
      <c r="D56" s="366">
        <v>-300</v>
      </c>
      <c r="E56" s="366">
        <v>-419</v>
      </c>
      <c r="F56" s="366">
        <v>-1736</v>
      </c>
      <c r="G56" s="366">
        <v>-2340</v>
      </c>
      <c r="H56" s="366">
        <v>-2519</v>
      </c>
      <c r="I56" s="366">
        <v>-2614</v>
      </c>
      <c r="J56" s="366">
        <v>-2695</v>
      </c>
      <c r="K56" s="366">
        <v>-2774</v>
      </c>
      <c r="L56" s="366">
        <v>-2854</v>
      </c>
      <c r="M56" s="366">
        <v>-2937</v>
      </c>
      <c r="N56" s="366">
        <v>-7314</v>
      </c>
      <c r="O56" s="366">
        <v>-21187</v>
      </c>
      <c r="P56" s="371"/>
      <c r="Q56" s="395" t="s">
        <v>346</v>
      </c>
    </row>
    <row r="57" spans="1:17" ht="55.95" customHeight="1">
      <c r="A57" s="74"/>
      <c r="B57" s="464" t="s">
        <v>471</v>
      </c>
      <c r="C57" s="395">
        <v>2023</v>
      </c>
      <c r="D57" s="366">
        <v>0</v>
      </c>
      <c r="E57" s="366">
        <v>0</v>
      </c>
      <c r="F57" s="366">
        <v>-65</v>
      </c>
      <c r="G57" s="366">
        <v>-1940</v>
      </c>
      <c r="H57" s="366">
        <v>-3523</v>
      </c>
      <c r="I57" s="366">
        <v>-4293</v>
      </c>
      <c r="J57" s="366">
        <v>-4490</v>
      </c>
      <c r="K57" s="366">
        <v>-4862</v>
      </c>
      <c r="L57" s="366">
        <v>-5475</v>
      </c>
      <c r="M57" s="366">
        <v>-6535</v>
      </c>
      <c r="N57" s="366">
        <v>-5528</v>
      </c>
      <c r="O57" s="366">
        <v>-31183</v>
      </c>
      <c r="P57" s="371"/>
      <c r="Q57" s="395" t="s">
        <v>346</v>
      </c>
    </row>
    <row r="58" spans="1:17" ht="15" customHeight="1">
      <c r="A58" s="1"/>
      <c r="B58" s="463" t="s">
        <v>347</v>
      </c>
      <c r="C58" s="395">
        <v>2023</v>
      </c>
      <c r="D58" s="366">
        <v>0</v>
      </c>
      <c r="E58" s="366">
        <v>-5</v>
      </c>
      <c r="F58" s="366">
        <v>-19</v>
      </c>
      <c r="G58" s="366">
        <v>-37</v>
      </c>
      <c r="H58" s="366">
        <v>-60</v>
      </c>
      <c r="I58" s="366">
        <v>-85</v>
      </c>
      <c r="J58" s="366">
        <v>-107</v>
      </c>
      <c r="K58" s="366">
        <v>-126</v>
      </c>
      <c r="L58" s="366">
        <v>-145</v>
      </c>
      <c r="M58" s="366">
        <v>-164</v>
      </c>
      <c r="N58" s="366">
        <v>-121</v>
      </c>
      <c r="O58" s="366">
        <v>-748</v>
      </c>
      <c r="P58" s="371"/>
      <c r="Q58" s="395" t="s">
        <v>346</v>
      </c>
    </row>
    <row r="59" spans="1:17" ht="15" customHeight="1">
      <c r="A59" s="1"/>
      <c r="B59" s="463" t="s">
        <v>352</v>
      </c>
      <c r="C59" s="395">
        <v>2025</v>
      </c>
      <c r="D59" s="366">
        <v>0</v>
      </c>
      <c r="E59" s="366">
        <v>0</v>
      </c>
      <c r="F59" s="366">
        <v>0</v>
      </c>
      <c r="G59" s="366">
        <v>-4</v>
      </c>
      <c r="H59" s="366">
        <v>-41</v>
      </c>
      <c r="I59" s="366">
        <v>-44</v>
      </c>
      <c r="J59" s="366">
        <v>-48</v>
      </c>
      <c r="K59" s="366">
        <v>-56</v>
      </c>
      <c r="L59" s="366">
        <v>-68</v>
      </c>
      <c r="M59" s="366">
        <v>-146</v>
      </c>
      <c r="N59" s="366">
        <v>-45</v>
      </c>
      <c r="O59" s="366">
        <v>-407</v>
      </c>
      <c r="P59" s="371"/>
      <c r="Q59" s="395" t="s">
        <v>353</v>
      </c>
    </row>
    <row r="60" spans="1:17" ht="15" customHeight="1">
      <c r="A60" s="1"/>
      <c r="B60" s="463" t="s">
        <v>403</v>
      </c>
      <c r="C60" s="395">
        <v>2025</v>
      </c>
      <c r="D60" s="366">
        <v>0</v>
      </c>
      <c r="E60" s="366">
        <v>0</v>
      </c>
      <c r="F60" s="366">
        <v>0</v>
      </c>
      <c r="G60" s="366">
        <v>18</v>
      </c>
      <c r="H60" s="366">
        <v>37</v>
      </c>
      <c r="I60" s="366">
        <v>41</v>
      </c>
      <c r="J60" s="366">
        <v>44</v>
      </c>
      <c r="K60" s="366">
        <v>48</v>
      </c>
      <c r="L60" s="366">
        <v>48</v>
      </c>
      <c r="M60" s="366">
        <v>48</v>
      </c>
      <c r="N60" s="366">
        <v>55</v>
      </c>
      <c r="O60" s="366">
        <v>284</v>
      </c>
      <c r="P60" s="371"/>
      <c r="Q60" s="395" t="s">
        <v>364</v>
      </c>
    </row>
    <row r="61" spans="1:17" ht="15" customHeight="1">
      <c r="A61" s="1"/>
      <c r="B61" s="464" t="s">
        <v>416</v>
      </c>
      <c r="C61" s="395">
        <v>2025</v>
      </c>
      <c r="D61" s="366">
        <v>0</v>
      </c>
      <c r="E61" s="366">
        <v>0</v>
      </c>
      <c r="F61" s="366">
        <v>0</v>
      </c>
      <c r="G61" s="366">
        <v>-8</v>
      </c>
      <c r="H61" s="366">
        <v>-47</v>
      </c>
      <c r="I61" s="366">
        <v>-168</v>
      </c>
      <c r="J61" s="366">
        <v>-363</v>
      </c>
      <c r="K61" s="366">
        <v>-605</v>
      </c>
      <c r="L61" s="366">
        <v>-895</v>
      </c>
      <c r="M61" s="366">
        <v>-1232</v>
      </c>
      <c r="N61" s="366">
        <v>-56</v>
      </c>
      <c r="O61" s="366">
        <v>-3318</v>
      </c>
      <c r="P61" s="371"/>
      <c r="Q61" s="395" t="s">
        <v>368</v>
      </c>
    </row>
    <row r="62" spans="1:17" ht="15" customHeight="1">
      <c r="A62" s="74"/>
      <c r="B62" s="465" t="s">
        <v>369</v>
      </c>
      <c r="C62" s="397">
        <v>2025</v>
      </c>
      <c r="D62" s="518" t="s">
        <v>430</v>
      </c>
      <c r="E62" s="518"/>
      <c r="F62" s="518"/>
      <c r="G62" s="518"/>
      <c r="H62" s="518"/>
      <c r="I62" s="518"/>
      <c r="J62" s="518"/>
      <c r="K62" s="518"/>
      <c r="L62" s="518"/>
      <c r="M62" s="518"/>
      <c r="N62" s="518"/>
      <c r="O62" s="518"/>
      <c r="P62" s="87"/>
      <c r="Q62" s="397" t="s">
        <v>370</v>
      </c>
    </row>
    <row r="63" spans="1:17" ht="15" customHeight="1">
      <c r="A63" s="1"/>
      <c r="B63" s="463" t="s">
        <v>402</v>
      </c>
      <c r="C63" s="395">
        <v>2025</v>
      </c>
      <c r="D63" s="366">
        <v>0</v>
      </c>
      <c r="E63" s="366">
        <v>0</v>
      </c>
      <c r="F63" s="366">
        <v>-8</v>
      </c>
      <c r="G63" s="366">
        <v>-181</v>
      </c>
      <c r="H63" s="366">
        <v>-377</v>
      </c>
      <c r="I63" s="366">
        <v>-473</v>
      </c>
      <c r="J63" s="366">
        <v>-530</v>
      </c>
      <c r="K63" s="366">
        <v>-574</v>
      </c>
      <c r="L63" s="366">
        <v>-601</v>
      </c>
      <c r="M63" s="366">
        <v>-617</v>
      </c>
      <c r="N63" s="366">
        <v>-566</v>
      </c>
      <c r="O63" s="366">
        <v>-3362</v>
      </c>
      <c r="P63" s="371"/>
      <c r="Q63" s="395" t="s">
        <v>371</v>
      </c>
    </row>
    <row r="64" spans="1:17" ht="30" customHeight="1">
      <c r="A64" s="74"/>
      <c r="B64" s="464" t="s">
        <v>372</v>
      </c>
      <c r="C64" s="395">
        <v>2025</v>
      </c>
      <c r="D64" s="517" t="s">
        <v>374</v>
      </c>
      <c r="E64" s="517"/>
      <c r="F64" s="517"/>
      <c r="G64" s="517"/>
      <c r="H64" s="517"/>
      <c r="I64" s="517"/>
      <c r="J64" s="517"/>
      <c r="K64" s="517"/>
      <c r="L64" s="517"/>
      <c r="M64" s="517"/>
      <c r="N64" s="517"/>
      <c r="O64" s="517"/>
      <c r="P64" s="371"/>
      <c r="Q64" s="395" t="s">
        <v>373</v>
      </c>
    </row>
    <row r="65" spans="1:20" ht="15" customHeight="1">
      <c r="A65" s="1"/>
      <c r="B65" s="463" t="s">
        <v>375</v>
      </c>
      <c r="C65" s="395">
        <v>2025</v>
      </c>
      <c r="D65" s="366">
        <v>0</v>
      </c>
      <c r="E65" s="366">
        <v>0</v>
      </c>
      <c r="F65" s="366">
        <v>0</v>
      </c>
      <c r="G65" s="366">
        <v>-887</v>
      </c>
      <c r="H65" s="366">
        <v>-1427</v>
      </c>
      <c r="I65" s="366">
        <v>-1641</v>
      </c>
      <c r="J65" s="366">
        <v>-1709</v>
      </c>
      <c r="K65" s="366">
        <v>-1741</v>
      </c>
      <c r="L65" s="366">
        <v>-1775</v>
      </c>
      <c r="M65" s="366">
        <v>-1810</v>
      </c>
      <c r="N65" s="366">
        <v>-2314</v>
      </c>
      <c r="O65" s="366">
        <v>-10989</v>
      </c>
      <c r="P65" s="371"/>
      <c r="Q65" s="395" t="s">
        <v>376</v>
      </c>
    </row>
    <row r="66" spans="1:20" ht="15" customHeight="1">
      <c r="A66" s="1"/>
      <c r="B66" s="463" t="s">
        <v>472</v>
      </c>
      <c r="C66" s="395">
        <v>2025</v>
      </c>
      <c r="D66" s="366">
        <v>0</v>
      </c>
      <c r="E66" s="366">
        <v>0</v>
      </c>
      <c r="F66" s="366">
        <v>0</v>
      </c>
      <c r="G66" s="366">
        <v>-14</v>
      </c>
      <c r="H66" s="366">
        <v>-23</v>
      </c>
      <c r="I66" s="366">
        <v>-34</v>
      </c>
      <c r="J66" s="366">
        <v>-44</v>
      </c>
      <c r="K66" s="366">
        <v>-51</v>
      </c>
      <c r="L66" s="366">
        <v>-48</v>
      </c>
      <c r="M66" s="366">
        <v>-37</v>
      </c>
      <c r="N66" s="366">
        <v>-37</v>
      </c>
      <c r="O66" s="366">
        <v>-250</v>
      </c>
      <c r="P66" s="371"/>
      <c r="Q66" s="395" t="s">
        <v>373</v>
      </c>
    </row>
    <row r="67" spans="1:20" ht="15" customHeight="1">
      <c r="A67" s="74"/>
      <c r="B67" s="464" t="s">
        <v>378</v>
      </c>
      <c r="C67" s="395">
        <v>2025</v>
      </c>
      <c r="D67" s="366">
        <v>0</v>
      </c>
      <c r="E67" s="366">
        <v>0</v>
      </c>
      <c r="F67" s="366">
        <v>0</v>
      </c>
      <c r="G67" s="366">
        <v>-1058</v>
      </c>
      <c r="H67" s="366">
        <v>-1328</v>
      </c>
      <c r="I67" s="366">
        <v>-887</v>
      </c>
      <c r="J67" s="366">
        <v>-544</v>
      </c>
      <c r="K67" s="366">
        <v>-376</v>
      </c>
      <c r="L67" s="366">
        <v>-294</v>
      </c>
      <c r="M67" s="366">
        <v>-255</v>
      </c>
      <c r="N67" s="366">
        <v>-2386</v>
      </c>
      <c r="O67" s="366">
        <v>-4741</v>
      </c>
      <c r="P67" s="371"/>
      <c r="Q67" s="395" t="s">
        <v>379</v>
      </c>
    </row>
    <row r="68" spans="1:20" ht="28.2" customHeight="1">
      <c r="A68" s="74"/>
      <c r="B68" s="464" t="s">
        <v>381</v>
      </c>
      <c r="C68" s="395">
        <v>2025</v>
      </c>
      <c r="D68" s="366">
        <v>0</v>
      </c>
      <c r="E68" s="366">
        <v>0</v>
      </c>
      <c r="F68" s="366">
        <v>0</v>
      </c>
      <c r="G68" s="366">
        <v>-468</v>
      </c>
      <c r="H68" s="366">
        <v>-963</v>
      </c>
      <c r="I68" s="366">
        <v>-1408</v>
      </c>
      <c r="J68" s="366">
        <v>-1613</v>
      </c>
      <c r="K68" s="366">
        <v>-1713</v>
      </c>
      <c r="L68" s="366">
        <v>-1818</v>
      </c>
      <c r="M68" s="366">
        <v>-1929</v>
      </c>
      <c r="N68" s="366">
        <v>-1431</v>
      </c>
      <c r="O68" s="366">
        <v>-9912</v>
      </c>
      <c r="P68" s="371"/>
      <c r="Q68" s="395" t="s">
        <v>417</v>
      </c>
    </row>
    <row r="69" spans="1:20" ht="15" customHeight="1">
      <c r="A69" s="1"/>
      <c r="B69" s="463" t="s">
        <v>382</v>
      </c>
      <c r="C69" s="395">
        <v>2025</v>
      </c>
      <c r="D69" s="366">
        <v>0</v>
      </c>
      <c r="E69" s="366">
        <v>0</v>
      </c>
      <c r="F69" s="366">
        <v>0</v>
      </c>
      <c r="G69" s="366">
        <v>-251</v>
      </c>
      <c r="H69" s="366">
        <v>-343</v>
      </c>
      <c r="I69" s="366">
        <v>-353</v>
      </c>
      <c r="J69" s="366">
        <v>-364</v>
      </c>
      <c r="K69" s="366">
        <v>-375</v>
      </c>
      <c r="L69" s="366">
        <v>-386</v>
      </c>
      <c r="M69" s="366">
        <v>-398</v>
      </c>
      <c r="N69" s="366">
        <v>-594</v>
      </c>
      <c r="O69" s="366">
        <v>-2470</v>
      </c>
      <c r="P69" s="371"/>
      <c r="Q69" s="395" t="s">
        <v>348</v>
      </c>
    </row>
    <row r="70" spans="1:20" ht="28.2" customHeight="1">
      <c r="A70" s="74"/>
      <c r="B70" s="406" t="s">
        <v>477</v>
      </c>
      <c r="C70" s="396"/>
      <c r="D70" s="386">
        <v>-2991</v>
      </c>
      <c r="E70" s="386">
        <v>-4143</v>
      </c>
      <c r="F70" s="386">
        <v>-5490</v>
      </c>
      <c r="G70" s="386">
        <v>-10683</v>
      </c>
      <c r="H70" s="386">
        <v>-14134</v>
      </c>
      <c r="I70" s="386">
        <v>-15511</v>
      </c>
      <c r="J70" s="386">
        <v>-16048</v>
      </c>
      <c r="K70" s="386">
        <v>-16823</v>
      </c>
      <c r="L70" s="386">
        <v>-17952</v>
      </c>
      <c r="M70" s="386">
        <v>-19667</v>
      </c>
      <c r="N70" s="386">
        <v>-37441</v>
      </c>
      <c r="O70" s="386">
        <v>-123438</v>
      </c>
      <c r="P70" s="371"/>
      <c r="Q70" s="395"/>
    </row>
    <row r="71" spans="1:20" ht="15" customHeight="1">
      <c r="A71" s="1"/>
      <c r="B71" s="371"/>
      <c r="D71" s="371"/>
      <c r="E71" s="371"/>
      <c r="F71" s="371"/>
      <c r="G71" s="371"/>
      <c r="H71" s="371"/>
      <c r="I71" s="371"/>
      <c r="J71" s="371"/>
      <c r="K71" s="371"/>
      <c r="L71" s="371"/>
      <c r="M71" s="371"/>
      <c r="N71" s="371"/>
      <c r="O71" s="371"/>
      <c r="P71" s="371"/>
    </row>
    <row r="72" spans="1:20" ht="15" customHeight="1">
      <c r="A72" s="370" t="s">
        <v>418</v>
      </c>
      <c r="B72" s="371"/>
      <c r="D72" s="371"/>
      <c r="E72" s="371"/>
      <c r="F72" s="371"/>
      <c r="G72" s="371"/>
      <c r="H72" s="371"/>
      <c r="I72" s="371"/>
      <c r="J72" s="371"/>
      <c r="K72" s="371"/>
      <c r="L72" s="371"/>
      <c r="M72" s="371"/>
      <c r="N72" s="371"/>
      <c r="O72" s="371"/>
      <c r="P72" s="371"/>
    </row>
    <row r="73" spans="1:20" ht="15" customHeight="1">
      <c r="A73" s="1"/>
      <c r="B73" s="466" t="s">
        <v>314</v>
      </c>
      <c r="C73" s="395">
        <v>2021</v>
      </c>
      <c r="D73" s="366">
        <v>-450</v>
      </c>
      <c r="E73" s="366">
        <v>-463</v>
      </c>
      <c r="F73" s="366">
        <v>-476</v>
      </c>
      <c r="G73" s="366">
        <v>-490</v>
      </c>
      <c r="H73" s="366">
        <v>-504</v>
      </c>
      <c r="I73" s="366">
        <v>-519</v>
      </c>
      <c r="J73" s="366">
        <v>-534</v>
      </c>
      <c r="K73" s="366">
        <v>-550</v>
      </c>
      <c r="L73" s="366">
        <v>-566</v>
      </c>
      <c r="M73" s="366">
        <v>-582</v>
      </c>
      <c r="N73" s="366">
        <v>-2384</v>
      </c>
      <c r="O73" s="366">
        <v>-5134</v>
      </c>
      <c r="P73" s="371"/>
      <c r="Q73" s="395" t="s">
        <v>315</v>
      </c>
      <c r="T73" s="368"/>
    </row>
    <row r="74" spans="1:20" ht="15" customHeight="1">
      <c r="A74" s="1"/>
      <c r="B74" s="466" t="s">
        <v>316</v>
      </c>
      <c r="C74" s="395">
        <v>2021</v>
      </c>
      <c r="D74" s="366">
        <v>-11</v>
      </c>
      <c r="E74" s="366">
        <v>-8</v>
      </c>
      <c r="F74" s="366">
        <v>-9</v>
      </c>
      <c r="G74" s="366">
        <v>-11</v>
      </c>
      <c r="H74" s="366">
        <v>-12</v>
      </c>
      <c r="I74" s="366">
        <v>-14</v>
      </c>
      <c r="J74" s="366">
        <v>-16</v>
      </c>
      <c r="K74" s="366">
        <v>-18</v>
      </c>
      <c r="L74" s="366">
        <v>-21</v>
      </c>
      <c r="M74" s="366">
        <v>-23</v>
      </c>
      <c r="N74" s="366">
        <v>-51</v>
      </c>
      <c r="O74" s="366">
        <v>-143</v>
      </c>
      <c r="P74" s="371"/>
      <c r="Q74" s="395" t="s">
        <v>317</v>
      </c>
    </row>
    <row r="75" spans="1:20" ht="15" customHeight="1">
      <c r="A75" s="1"/>
      <c r="B75" s="466" t="s">
        <v>318</v>
      </c>
      <c r="C75" s="395">
        <v>2021</v>
      </c>
      <c r="D75" s="366">
        <v>-106</v>
      </c>
      <c r="E75" s="366">
        <v>-90</v>
      </c>
      <c r="F75" s="366">
        <v>-96</v>
      </c>
      <c r="G75" s="366">
        <v>-111</v>
      </c>
      <c r="H75" s="366">
        <v>-128</v>
      </c>
      <c r="I75" s="366">
        <v>-164</v>
      </c>
      <c r="J75" s="366">
        <v>-186</v>
      </c>
      <c r="K75" s="366">
        <v>-208</v>
      </c>
      <c r="L75" s="366">
        <v>-240</v>
      </c>
      <c r="M75" s="366">
        <v>-278</v>
      </c>
      <c r="N75" s="366">
        <v>-531</v>
      </c>
      <c r="O75" s="366">
        <v>-1607</v>
      </c>
      <c r="P75" s="371"/>
      <c r="Q75" s="395" t="s">
        <v>315</v>
      </c>
    </row>
    <row r="76" spans="1:20" ht="15" customHeight="1">
      <c r="A76" s="1"/>
      <c r="B76" s="466" t="s">
        <v>319</v>
      </c>
      <c r="C76" s="395">
        <v>2021</v>
      </c>
      <c r="D76" s="366">
        <v>-1</v>
      </c>
      <c r="E76" s="366">
        <v>-1</v>
      </c>
      <c r="F76" s="366">
        <v>-1</v>
      </c>
      <c r="G76" s="366">
        <v>-2</v>
      </c>
      <c r="H76" s="366">
        <v>-2</v>
      </c>
      <c r="I76" s="366">
        <v>-2</v>
      </c>
      <c r="J76" s="366">
        <v>-2</v>
      </c>
      <c r="K76" s="366">
        <v>-2</v>
      </c>
      <c r="L76" s="366">
        <v>-2</v>
      </c>
      <c r="M76" s="366">
        <v>-2</v>
      </c>
      <c r="N76" s="366">
        <v>-7</v>
      </c>
      <c r="O76" s="366">
        <v>-17</v>
      </c>
      <c r="P76" s="371"/>
      <c r="Q76" s="395" t="s">
        <v>320</v>
      </c>
    </row>
    <row r="77" spans="1:20" ht="15" customHeight="1">
      <c r="A77" s="74"/>
      <c r="B77" s="467" t="s">
        <v>473</v>
      </c>
      <c r="C77" s="395">
        <v>2021</v>
      </c>
      <c r="D77" s="366">
        <v>-55</v>
      </c>
      <c r="E77" s="366">
        <v>-14</v>
      </c>
      <c r="F77" s="366">
        <v>-18</v>
      </c>
      <c r="G77" s="366">
        <v>-24</v>
      </c>
      <c r="H77" s="366">
        <v>-35</v>
      </c>
      <c r="I77" s="366">
        <v>-52</v>
      </c>
      <c r="J77" s="366">
        <v>-81</v>
      </c>
      <c r="K77" s="366">
        <v>-134</v>
      </c>
      <c r="L77" s="366">
        <v>-231</v>
      </c>
      <c r="M77" s="366">
        <v>-420</v>
      </c>
      <c r="N77" s="366">
        <v>-147</v>
      </c>
      <c r="O77" s="366">
        <v>-1064</v>
      </c>
      <c r="P77" s="371"/>
      <c r="Q77" s="395" t="s">
        <v>321</v>
      </c>
    </row>
    <row r="78" spans="1:20" ht="15" customHeight="1">
      <c r="A78" s="1"/>
      <c r="B78" s="466" t="s">
        <v>322</v>
      </c>
      <c r="C78" s="395">
        <v>2021</v>
      </c>
      <c r="D78" s="366">
        <v>-1</v>
      </c>
      <c r="E78" s="366">
        <v>-1</v>
      </c>
      <c r="F78" s="366">
        <v>-1</v>
      </c>
      <c r="G78" s="366">
        <v>-1</v>
      </c>
      <c r="H78" s="366">
        <v>-1</v>
      </c>
      <c r="I78" s="366">
        <v>-2</v>
      </c>
      <c r="J78" s="366">
        <v>-2</v>
      </c>
      <c r="K78" s="366">
        <v>-2</v>
      </c>
      <c r="L78" s="366">
        <v>-2</v>
      </c>
      <c r="M78" s="366">
        <v>-2</v>
      </c>
      <c r="N78" s="366">
        <v>-5</v>
      </c>
      <c r="O78" s="366">
        <v>-15</v>
      </c>
      <c r="P78" s="371"/>
      <c r="Q78" s="395" t="s">
        <v>323</v>
      </c>
    </row>
    <row r="79" spans="1:20" ht="30" customHeight="1">
      <c r="A79" s="74"/>
      <c r="B79" s="467" t="s">
        <v>474</v>
      </c>
      <c r="C79" s="395">
        <v>2021</v>
      </c>
      <c r="D79" s="366">
        <v>0</v>
      </c>
      <c r="E79" s="366">
        <v>-24</v>
      </c>
      <c r="F79" s="366">
        <v>-150</v>
      </c>
      <c r="G79" s="366">
        <v>-385</v>
      </c>
      <c r="H79" s="366">
        <v>-705</v>
      </c>
      <c r="I79" s="366">
        <v>-1085</v>
      </c>
      <c r="J79" s="366">
        <v>-1534</v>
      </c>
      <c r="K79" s="366">
        <v>-2016</v>
      </c>
      <c r="L79" s="366">
        <v>-2544</v>
      </c>
      <c r="M79" s="366">
        <v>-3044</v>
      </c>
      <c r="N79" s="366">
        <v>-1264</v>
      </c>
      <c r="O79" s="366">
        <v>-11487</v>
      </c>
      <c r="P79" s="371"/>
      <c r="Q79" s="395" t="s">
        <v>324</v>
      </c>
    </row>
    <row r="80" spans="1:20" ht="15" customHeight="1">
      <c r="A80" s="1"/>
      <c r="B80" s="466" t="s">
        <v>419</v>
      </c>
      <c r="C80" s="395">
        <v>2021</v>
      </c>
      <c r="D80" s="366">
        <v>-37</v>
      </c>
      <c r="E80" s="366">
        <v>-29</v>
      </c>
      <c r="F80" s="366">
        <v>-32</v>
      </c>
      <c r="G80" s="366">
        <v>-36</v>
      </c>
      <c r="H80" s="366">
        <v>-40</v>
      </c>
      <c r="I80" s="366">
        <v>-44</v>
      </c>
      <c r="J80" s="366">
        <v>-46</v>
      </c>
      <c r="K80" s="366">
        <v>-47</v>
      </c>
      <c r="L80" s="366">
        <v>-48</v>
      </c>
      <c r="M80" s="366">
        <v>-98</v>
      </c>
      <c r="N80" s="366">
        <v>-174</v>
      </c>
      <c r="O80" s="366">
        <v>-457</v>
      </c>
      <c r="P80" s="371"/>
      <c r="Q80" s="395" t="s">
        <v>326</v>
      </c>
    </row>
    <row r="81" spans="1:19" s="134" customFormat="1" ht="15" customHeight="1">
      <c r="A81" s="1"/>
      <c r="B81" s="466" t="s">
        <v>327</v>
      </c>
      <c r="C81" s="395">
        <v>2021</v>
      </c>
      <c r="D81" s="366">
        <v>-138</v>
      </c>
      <c r="E81" s="366">
        <v>-82</v>
      </c>
      <c r="F81" s="366">
        <v>-84</v>
      </c>
      <c r="G81" s="366">
        <v>-87</v>
      </c>
      <c r="H81" s="366">
        <v>-89</v>
      </c>
      <c r="I81" s="366">
        <v>-92</v>
      </c>
      <c r="J81" s="366">
        <v>-95</v>
      </c>
      <c r="K81" s="366">
        <v>-98</v>
      </c>
      <c r="L81" s="366">
        <v>-100</v>
      </c>
      <c r="M81" s="366">
        <v>-104</v>
      </c>
      <c r="N81" s="366">
        <v>-479</v>
      </c>
      <c r="O81" s="366">
        <v>-968</v>
      </c>
      <c r="P81" s="371"/>
      <c r="Q81" s="395" t="s">
        <v>328</v>
      </c>
    </row>
    <row r="82" spans="1:19" ht="15" customHeight="1">
      <c r="A82" s="1"/>
      <c r="B82" s="466" t="s">
        <v>329</v>
      </c>
      <c r="C82" s="395">
        <v>2021</v>
      </c>
      <c r="D82" s="366">
        <v>-259</v>
      </c>
      <c r="E82" s="366">
        <v>-192</v>
      </c>
      <c r="F82" s="366">
        <v>-205</v>
      </c>
      <c r="G82" s="366">
        <v>-220</v>
      </c>
      <c r="H82" s="366">
        <v>-235</v>
      </c>
      <c r="I82" s="366">
        <v>-249</v>
      </c>
      <c r="J82" s="366">
        <v>-252</v>
      </c>
      <c r="K82" s="366">
        <v>-246</v>
      </c>
      <c r="L82" s="366">
        <v>-238</v>
      </c>
      <c r="M82" s="366">
        <v>-231</v>
      </c>
      <c r="N82" s="366">
        <v>-1111</v>
      </c>
      <c r="O82" s="366">
        <v>-2327</v>
      </c>
      <c r="P82" s="371"/>
      <c r="Q82" s="395" t="s">
        <v>330</v>
      </c>
      <c r="R82" s="263"/>
      <c r="S82" s="263"/>
    </row>
    <row r="83" spans="1:19" s="134" customFormat="1" ht="15" customHeight="1">
      <c r="A83" s="1"/>
      <c r="B83" s="466" t="s">
        <v>331</v>
      </c>
      <c r="C83" s="395">
        <v>2021</v>
      </c>
      <c r="D83" s="366">
        <v>-1</v>
      </c>
      <c r="E83" s="366">
        <v>-1</v>
      </c>
      <c r="F83" s="366">
        <v>-1</v>
      </c>
      <c r="G83" s="366">
        <v>-1</v>
      </c>
      <c r="H83" s="366">
        <v>-1</v>
      </c>
      <c r="I83" s="366">
        <v>-1</v>
      </c>
      <c r="J83" s="366">
        <v>-1</v>
      </c>
      <c r="K83" s="366">
        <v>-1</v>
      </c>
      <c r="L83" s="366">
        <v>-1</v>
      </c>
      <c r="M83" s="366">
        <v>-1</v>
      </c>
      <c r="N83" s="366">
        <v>-5</v>
      </c>
      <c r="O83" s="366">
        <v>-10</v>
      </c>
      <c r="P83" s="371"/>
      <c r="Q83" s="395" t="s">
        <v>328</v>
      </c>
      <c r="R83" s="263"/>
      <c r="S83" s="263"/>
    </row>
    <row r="84" spans="1:19" ht="15" customHeight="1">
      <c r="A84" s="74"/>
      <c r="B84" s="467" t="s">
        <v>332</v>
      </c>
      <c r="C84" s="395">
        <v>2021</v>
      </c>
      <c r="D84" s="366">
        <v>-390</v>
      </c>
      <c r="E84" s="366">
        <v>-331</v>
      </c>
      <c r="F84" s="366">
        <v>-332</v>
      </c>
      <c r="G84" s="366">
        <v>-459</v>
      </c>
      <c r="H84" s="366">
        <v>-1165</v>
      </c>
      <c r="I84" s="366">
        <v>-1186</v>
      </c>
      <c r="J84" s="366">
        <v>-1206</v>
      </c>
      <c r="K84" s="366">
        <v>-1226</v>
      </c>
      <c r="L84" s="366">
        <v>-1245</v>
      </c>
      <c r="M84" s="366">
        <v>-1264</v>
      </c>
      <c r="N84" s="366">
        <v>-2677</v>
      </c>
      <c r="O84" s="366">
        <v>-8804</v>
      </c>
      <c r="P84" s="371"/>
      <c r="Q84" s="395" t="s">
        <v>333</v>
      </c>
    </row>
    <row r="85" spans="1:19" ht="15" customHeight="1">
      <c r="A85" s="1"/>
      <c r="B85" s="466" t="s">
        <v>335</v>
      </c>
      <c r="C85" s="395">
        <v>2021</v>
      </c>
      <c r="D85" s="366">
        <v>-3</v>
      </c>
      <c r="E85" s="366">
        <v>-14</v>
      </c>
      <c r="F85" s="366">
        <v>-28</v>
      </c>
      <c r="G85" s="366">
        <v>-42</v>
      </c>
      <c r="H85" s="366">
        <v>-55</v>
      </c>
      <c r="I85" s="366">
        <v>-61</v>
      </c>
      <c r="J85" s="366">
        <v>-57</v>
      </c>
      <c r="K85" s="366">
        <v>-45</v>
      </c>
      <c r="L85" s="366">
        <v>-33</v>
      </c>
      <c r="M85" s="366">
        <v>-23</v>
      </c>
      <c r="N85" s="366">
        <v>-142</v>
      </c>
      <c r="O85" s="366">
        <v>-362</v>
      </c>
      <c r="P85" s="371"/>
      <c r="Q85" s="395" t="s">
        <v>315</v>
      </c>
    </row>
    <row r="86" spans="1:19" ht="15" customHeight="1">
      <c r="A86" s="1"/>
      <c r="B86" s="466" t="s">
        <v>336</v>
      </c>
      <c r="C86" s="395">
        <v>2021</v>
      </c>
      <c r="D86" s="366">
        <v>-22</v>
      </c>
      <c r="E86" s="366">
        <v>-49</v>
      </c>
      <c r="F86" s="366">
        <v>-84</v>
      </c>
      <c r="G86" s="366">
        <v>-127</v>
      </c>
      <c r="H86" s="366">
        <v>-177</v>
      </c>
      <c r="I86" s="366">
        <v>-218</v>
      </c>
      <c r="J86" s="366">
        <v>-236</v>
      </c>
      <c r="K86" s="366">
        <v>-232</v>
      </c>
      <c r="L86" s="366">
        <v>-227</v>
      </c>
      <c r="M86" s="366">
        <v>-223</v>
      </c>
      <c r="N86" s="366">
        <v>-460</v>
      </c>
      <c r="O86" s="366">
        <v>-1596</v>
      </c>
      <c r="P86" s="371"/>
      <c r="Q86" s="395" t="s">
        <v>315</v>
      </c>
    </row>
    <row r="87" spans="1:19" ht="15" customHeight="1">
      <c r="A87" s="1"/>
      <c r="B87" s="466" t="s">
        <v>337</v>
      </c>
      <c r="C87" s="395">
        <v>2021</v>
      </c>
      <c r="D87" s="366">
        <v>297</v>
      </c>
      <c r="E87" s="366">
        <v>149</v>
      </c>
      <c r="F87" s="366">
        <v>135</v>
      </c>
      <c r="G87" s="366">
        <v>129</v>
      </c>
      <c r="H87" s="366">
        <v>126</v>
      </c>
      <c r="I87" s="366">
        <v>127</v>
      </c>
      <c r="J87" s="366">
        <v>126</v>
      </c>
      <c r="K87" s="366">
        <v>127</v>
      </c>
      <c r="L87" s="366">
        <v>129</v>
      </c>
      <c r="M87" s="366">
        <v>130</v>
      </c>
      <c r="N87" s="366">
        <v>837</v>
      </c>
      <c r="O87" s="366">
        <v>1476</v>
      </c>
      <c r="P87" s="371"/>
      <c r="Q87" s="401">
        <v>44197</v>
      </c>
    </row>
    <row r="88" spans="1:19" ht="15" customHeight="1">
      <c r="A88" s="1"/>
      <c r="B88" s="466" t="s">
        <v>338</v>
      </c>
      <c r="C88" s="395">
        <v>2021</v>
      </c>
      <c r="D88" s="366">
        <v>-307</v>
      </c>
      <c r="E88" s="366">
        <v>-244</v>
      </c>
      <c r="F88" s="366">
        <v>-247</v>
      </c>
      <c r="G88" s="366">
        <v>-249</v>
      </c>
      <c r="H88" s="366">
        <v>-250</v>
      </c>
      <c r="I88" s="366">
        <v>-249</v>
      </c>
      <c r="J88" s="366">
        <v>-244</v>
      </c>
      <c r="K88" s="366">
        <v>-242</v>
      </c>
      <c r="L88" s="366">
        <v>-242</v>
      </c>
      <c r="M88" s="366">
        <v>-242</v>
      </c>
      <c r="N88" s="366">
        <v>-1298</v>
      </c>
      <c r="O88" s="366">
        <v>-2516</v>
      </c>
      <c r="P88" s="371"/>
      <c r="Q88" s="395" t="s">
        <v>339</v>
      </c>
    </row>
    <row r="89" spans="1:19" ht="30" customHeight="1">
      <c r="A89" s="74"/>
      <c r="B89" s="467" t="s">
        <v>396</v>
      </c>
      <c r="C89" s="395">
        <v>2021</v>
      </c>
      <c r="D89" s="366">
        <v>-357</v>
      </c>
      <c r="E89" s="366">
        <v>-204</v>
      </c>
      <c r="F89" s="366">
        <v>-204</v>
      </c>
      <c r="G89" s="366">
        <v>-204</v>
      </c>
      <c r="H89" s="366">
        <v>-204</v>
      </c>
      <c r="I89" s="366">
        <v>-204</v>
      </c>
      <c r="J89" s="366">
        <v>-204</v>
      </c>
      <c r="K89" s="366">
        <v>-204</v>
      </c>
      <c r="L89" s="366">
        <v>-204</v>
      </c>
      <c r="M89" s="366">
        <v>-204</v>
      </c>
      <c r="N89" s="366">
        <v>-1173</v>
      </c>
      <c r="O89" s="366">
        <v>-2193</v>
      </c>
      <c r="P89" s="371"/>
      <c r="Q89" s="395" t="s">
        <v>340</v>
      </c>
    </row>
    <row r="90" spans="1:19" ht="15" customHeight="1">
      <c r="A90" s="1"/>
      <c r="B90" s="466" t="s">
        <v>341</v>
      </c>
      <c r="C90" s="395">
        <v>2021</v>
      </c>
      <c r="D90" s="366">
        <v>-12</v>
      </c>
      <c r="E90" s="366">
        <v>-8</v>
      </c>
      <c r="F90" s="366">
        <v>-8</v>
      </c>
      <c r="G90" s="366">
        <v>-8</v>
      </c>
      <c r="H90" s="366">
        <v>-8</v>
      </c>
      <c r="I90" s="366">
        <v>-8</v>
      </c>
      <c r="J90" s="366">
        <v>-9</v>
      </c>
      <c r="K90" s="366">
        <v>-9</v>
      </c>
      <c r="L90" s="366">
        <v>-9</v>
      </c>
      <c r="M90" s="366">
        <v>-9</v>
      </c>
      <c r="N90" s="366">
        <v>-44</v>
      </c>
      <c r="O90" s="366">
        <v>-88</v>
      </c>
      <c r="P90" s="371"/>
      <c r="Q90" s="395" t="s">
        <v>328</v>
      </c>
    </row>
    <row r="91" spans="1:19" ht="15" customHeight="1">
      <c r="A91" s="1"/>
      <c r="B91" s="405" t="s">
        <v>476</v>
      </c>
      <c r="C91" s="396"/>
      <c r="D91" s="386">
        <v>-1853</v>
      </c>
      <c r="E91" s="386">
        <v>-1606</v>
      </c>
      <c r="F91" s="386">
        <v>-1841</v>
      </c>
      <c r="G91" s="386">
        <v>-2328</v>
      </c>
      <c r="H91" s="386">
        <v>-3485</v>
      </c>
      <c r="I91" s="386">
        <v>-4023</v>
      </c>
      <c r="J91" s="386">
        <v>-4579</v>
      </c>
      <c r="K91" s="386">
        <v>-5153</v>
      </c>
      <c r="L91" s="386">
        <v>-5824</v>
      </c>
      <c r="M91" s="386">
        <v>-6620</v>
      </c>
      <c r="N91" s="386">
        <v>-11115</v>
      </c>
      <c r="O91" s="386">
        <v>-37312</v>
      </c>
      <c r="P91" s="371"/>
      <c r="Q91" s="395"/>
    </row>
    <row r="92" spans="1:19" ht="15" customHeight="1">
      <c r="A92" s="1"/>
      <c r="B92" s="371"/>
      <c r="D92" s="371"/>
      <c r="E92" s="371"/>
      <c r="F92" s="371"/>
      <c r="G92" s="371"/>
      <c r="H92" s="371"/>
      <c r="I92" s="371"/>
      <c r="J92" s="371"/>
      <c r="K92" s="371"/>
      <c r="L92" s="371"/>
      <c r="M92" s="371"/>
      <c r="N92" s="371"/>
      <c r="O92" s="371"/>
      <c r="P92" s="371"/>
    </row>
    <row r="93" spans="1:19" ht="15" customHeight="1">
      <c r="A93" s="370" t="s">
        <v>420</v>
      </c>
      <c r="B93" s="1"/>
      <c r="C93" s="388"/>
      <c r="D93" s="1"/>
      <c r="E93" s="1"/>
      <c r="F93" s="1"/>
      <c r="G93" s="1"/>
      <c r="H93" s="1"/>
      <c r="I93" s="1"/>
      <c r="J93" s="1"/>
      <c r="K93" s="1"/>
      <c r="L93" s="1"/>
      <c r="M93" s="1"/>
      <c r="N93" s="1"/>
      <c r="O93" s="1"/>
      <c r="P93" s="1"/>
      <c r="Q93" s="388"/>
    </row>
    <row r="94" spans="1:19" ht="15" customHeight="1">
      <c r="A94" s="1"/>
      <c r="B94" s="468" t="s">
        <v>393</v>
      </c>
      <c r="C94" s="395">
        <v>2030</v>
      </c>
      <c r="D94" s="387">
        <v>0</v>
      </c>
      <c r="E94" s="387">
        <v>0</v>
      </c>
      <c r="F94" s="387">
        <v>0</v>
      </c>
      <c r="G94" s="387">
        <v>0</v>
      </c>
      <c r="H94" s="387">
        <v>0</v>
      </c>
      <c r="I94" s="387">
        <v>0</v>
      </c>
      <c r="J94" s="387">
        <v>0</v>
      </c>
      <c r="K94" s="387">
        <v>0</v>
      </c>
      <c r="L94" s="387">
        <v>-20</v>
      </c>
      <c r="M94" s="387">
        <v>-29</v>
      </c>
      <c r="N94" s="408">
        <v>0</v>
      </c>
      <c r="O94" s="408">
        <v>-49</v>
      </c>
      <c r="P94" s="1"/>
      <c r="Q94" s="402">
        <v>47756</v>
      </c>
    </row>
    <row r="95" spans="1:19" s="134" customFormat="1" ht="15" customHeight="1">
      <c r="A95" s="1"/>
      <c r="B95" s="468" t="s">
        <v>394</v>
      </c>
      <c r="C95" s="395">
        <v>2025</v>
      </c>
      <c r="D95" s="387">
        <v>0</v>
      </c>
      <c r="E95" s="387">
        <v>0</v>
      </c>
      <c r="F95" s="387">
        <v>0</v>
      </c>
      <c r="G95" s="387">
        <v>-269</v>
      </c>
      <c r="H95" s="387">
        <v>-274</v>
      </c>
      <c r="I95" s="387">
        <v>-283</v>
      </c>
      <c r="J95" s="387">
        <v>-293</v>
      </c>
      <c r="K95" s="387">
        <v>-303</v>
      </c>
      <c r="L95" s="387">
        <v>-314</v>
      </c>
      <c r="M95" s="387">
        <v>-325</v>
      </c>
      <c r="N95" s="408">
        <v>-543</v>
      </c>
      <c r="O95" s="408">
        <v>-2061</v>
      </c>
      <c r="P95" s="1"/>
      <c r="Q95" s="402">
        <v>45930</v>
      </c>
    </row>
    <row r="96" spans="1:19" s="134" customFormat="1" ht="15" customHeight="1">
      <c r="A96" s="74"/>
      <c r="B96" s="468" t="s">
        <v>421</v>
      </c>
      <c r="C96" s="395">
        <v>2020</v>
      </c>
      <c r="D96" s="387">
        <f>-624+(-985)</f>
        <v>-1609</v>
      </c>
      <c r="E96" s="387">
        <v>-633</v>
      </c>
      <c r="F96" s="387">
        <v>-643</v>
      </c>
      <c r="G96" s="387">
        <v>-711</v>
      </c>
      <c r="H96" s="387">
        <v>-725</v>
      </c>
      <c r="I96" s="387">
        <v>-748</v>
      </c>
      <c r="J96" s="387">
        <v>-774</v>
      </c>
      <c r="K96" s="387">
        <v>-802</v>
      </c>
      <c r="L96" s="387">
        <v>-831</v>
      </c>
      <c r="M96" s="387">
        <v>-860</v>
      </c>
      <c r="N96" s="408">
        <v>-4321</v>
      </c>
      <c r="O96" s="408">
        <v>-8336</v>
      </c>
      <c r="P96" s="1"/>
      <c r="Q96" s="402">
        <v>44196</v>
      </c>
    </row>
    <row r="97" spans="1:17" s="134" customFormat="1" ht="15" customHeight="1">
      <c r="A97" s="1"/>
      <c r="B97" s="468" t="s">
        <v>395</v>
      </c>
      <c r="C97" s="395">
        <v>2025</v>
      </c>
      <c r="D97" s="387">
        <v>0</v>
      </c>
      <c r="E97" s="387">
        <v>0</v>
      </c>
      <c r="F97" s="387">
        <v>0</v>
      </c>
      <c r="G97" s="387">
        <v>-45</v>
      </c>
      <c r="H97" s="387">
        <v>-49</v>
      </c>
      <c r="I97" s="387">
        <v>-51</v>
      </c>
      <c r="J97" s="387">
        <v>-52</v>
      </c>
      <c r="K97" s="387">
        <v>-54</v>
      </c>
      <c r="L97" s="387">
        <v>-169</v>
      </c>
      <c r="M97" s="387">
        <v>-222</v>
      </c>
      <c r="N97" s="408">
        <v>-94</v>
      </c>
      <c r="O97" s="408">
        <v>-642</v>
      </c>
      <c r="P97" s="1"/>
      <c r="Q97" s="402">
        <v>45930</v>
      </c>
    </row>
    <row r="98" spans="1:17" ht="15" customHeight="1">
      <c r="A98" s="1"/>
      <c r="B98" s="404" t="s">
        <v>475</v>
      </c>
      <c r="C98" s="312"/>
      <c r="D98" s="407">
        <v>-1609</v>
      </c>
      <c r="E98" s="407">
        <v>-633</v>
      </c>
      <c r="F98" s="407">
        <v>-643</v>
      </c>
      <c r="G98" s="407">
        <v>-1025</v>
      </c>
      <c r="H98" s="407">
        <v>-1048</v>
      </c>
      <c r="I98" s="407">
        <v>-1082</v>
      </c>
      <c r="J98" s="407">
        <v>-1119</v>
      </c>
      <c r="K98" s="407">
        <v>-1159</v>
      </c>
      <c r="L98" s="407">
        <v>-1334</v>
      </c>
      <c r="M98" s="407">
        <v>-1436</v>
      </c>
      <c r="N98" s="407">
        <v>-4958</v>
      </c>
      <c r="O98" s="407">
        <v>-11088</v>
      </c>
      <c r="P98" s="1"/>
      <c r="Q98" s="388"/>
    </row>
    <row r="99" spans="1:17" ht="15" customHeight="1">
      <c r="A99" s="10"/>
      <c r="B99" s="375"/>
      <c r="C99" s="398"/>
      <c r="D99" s="375"/>
      <c r="E99" s="375"/>
      <c r="F99" s="375"/>
      <c r="G99" s="375"/>
      <c r="H99" s="375"/>
      <c r="I99" s="375"/>
      <c r="J99" s="375"/>
      <c r="K99" s="375"/>
      <c r="L99" s="375"/>
      <c r="M99" s="375"/>
      <c r="N99" s="375"/>
      <c r="O99" s="375"/>
      <c r="P99" s="375"/>
      <c r="Q99" s="398"/>
    </row>
    <row r="100" spans="1:17" ht="15" customHeight="1">
      <c r="A100" s="1"/>
      <c r="B100" s="371"/>
      <c r="D100" s="371"/>
      <c r="E100" s="371"/>
      <c r="F100" s="371"/>
      <c r="G100" s="371"/>
      <c r="H100" s="371"/>
      <c r="I100" s="371"/>
      <c r="J100" s="371"/>
      <c r="K100" s="371"/>
      <c r="L100" s="371"/>
      <c r="M100" s="371"/>
      <c r="N100" s="371"/>
      <c r="O100" s="371"/>
      <c r="P100" s="371"/>
    </row>
    <row r="101" spans="1:17" ht="15" customHeight="1">
      <c r="A101" s="520" t="s">
        <v>453</v>
      </c>
      <c r="B101" s="520"/>
      <c r="C101" s="520"/>
      <c r="D101" s="520"/>
      <c r="E101" s="520"/>
      <c r="F101" s="520"/>
      <c r="G101" s="520"/>
      <c r="H101" s="520"/>
      <c r="I101" s="520"/>
      <c r="J101" s="520"/>
      <c r="K101" s="520"/>
      <c r="L101" s="520"/>
      <c r="M101" s="520"/>
      <c r="N101" s="520"/>
      <c r="O101" s="520"/>
      <c r="P101" s="371"/>
    </row>
    <row r="102" spans="1:17" ht="28.2" customHeight="1">
      <c r="A102" s="485" t="s">
        <v>454</v>
      </c>
      <c r="B102" s="485"/>
      <c r="C102" s="485"/>
      <c r="D102" s="485"/>
      <c r="E102" s="485"/>
      <c r="F102" s="1"/>
      <c r="G102" s="1"/>
      <c r="H102" s="1"/>
      <c r="I102" s="1"/>
      <c r="J102" s="1"/>
      <c r="L102" s="371"/>
      <c r="M102" s="371"/>
      <c r="N102" s="371"/>
      <c r="O102" s="371"/>
      <c r="P102" s="371"/>
    </row>
    <row r="103" spans="1:17" s="411" customFormat="1" ht="28.2" customHeight="1">
      <c r="A103" s="498" t="s">
        <v>457</v>
      </c>
      <c r="B103" s="498"/>
      <c r="C103" s="498"/>
      <c r="D103" s="498"/>
      <c r="E103" s="498"/>
      <c r="F103" s="443"/>
      <c r="G103" s="443"/>
      <c r="H103" s="443"/>
      <c r="I103" s="443"/>
      <c r="J103" s="443"/>
      <c r="K103" s="443"/>
      <c r="L103" s="443"/>
      <c r="M103" s="443"/>
      <c r="N103" s="443"/>
      <c r="O103" s="443"/>
    </row>
    <row r="104" spans="1:17" s="411" customFormat="1" ht="28.2" customHeight="1">
      <c r="A104" s="498" t="s">
        <v>458</v>
      </c>
      <c r="B104" s="498"/>
      <c r="C104" s="498"/>
      <c r="D104" s="498"/>
      <c r="E104" s="498"/>
      <c r="F104" s="443"/>
      <c r="G104" s="443"/>
      <c r="H104" s="443"/>
      <c r="I104" s="443"/>
      <c r="J104" s="443"/>
      <c r="K104" s="443"/>
      <c r="L104" s="443"/>
      <c r="M104" s="443"/>
      <c r="N104" s="443"/>
      <c r="O104" s="443"/>
    </row>
    <row r="105" spans="1:17" s="411" customFormat="1" ht="70.2" customHeight="1">
      <c r="A105" s="498" t="s">
        <v>459</v>
      </c>
      <c r="B105" s="498"/>
      <c r="C105" s="498"/>
      <c r="D105" s="498"/>
      <c r="E105" s="498"/>
      <c r="F105" s="440"/>
      <c r="G105" s="440"/>
      <c r="H105" s="440"/>
      <c r="I105" s="440"/>
      <c r="J105" s="440"/>
      <c r="K105" s="440"/>
      <c r="L105" s="440"/>
      <c r="M105" s="440"/>
      <c r="N105" s="440"/>
      <c r="O105" s="440"/>
    </row>
    <row r="106" spans="1:17" s="439" customFormat="1" ht="126" customHeight="1">
      <c r="A106" s="498" t="s">
        <v>455</v>
      </c>
      <c r="B106" s="498"/>
      <c r="C106" s="498"/>
      <c r="D106" s="498"/>
      <c r="E106" s="498"/>
      <c r="F106" s="440"/>
      <c r="G106" s="440"/>
      <c r="H106" s="440"/>
      <c r="I106" s="440"/>
      <c r="J106" s="440"/>
      <c r="Q106" s="429"/>
    </row>
    <row r="107" spans="1:17" s="439" customFormat="1" ht="55.95" customHeight="1">
      <c r="A107" s="498" t="s">
        <v>422</v>
      </c>
      <c r="B107" s="498"/>
      <c r="C107" s="498"/>
      <c r="D107" s="498"/>
      <c r="E107" s="498"/>
      <c r="F107" s="443"/>
      <c r="G107" s="443"/>
      <c r="H107" s="443"/>
      <c r="I107" s="443"/>
      <c r="J107" s="443"/>
      <c r="K107" s="443"/>
      <c r="L107" s="443"/>
      <c r="M107" s="443"/>
      <c r="N107" s="443"/>
      <c r="O107" s="443"/>
      <c r="Q107" s="429"/>
    </row>
    <row r="108" spans="1:17" s="411" customFormat="1" ht="28.2" customHeight="1">
      <c r="A108" s="485" t="s">
        <v>423</v>
      </c>
      <c r="B108" s="485"/>
      <c r="C108" s="485"/>
      <c r="D108" s="485"/>
      <c r="E108" s="485"/>
      <c r="F108" s="441"/>
      <c r="G108" s="441"/>
      <c r="H108" s="441"/>
      <c r="I108" s="441"/>
      <c r="J108" s="441"/>
      <c r="K108" s="441"/>
      <c r="L108" s="441"/>
      <c r="M108" s="441"/>
      <c r="N108" s="441"/>
      <c r="O108" s="441"/>
      <c r="Q108" s="430"/>
    </row>
    <row r="109" spans="1:17" s="439" customFormat="1" ht="42" customHeight="1">
      <c r="A109" s="498" t="s">
        <v>456</v>
      </c>
      <c r="B109" s="498"/>
      <c r="C109" s="498"/>
      <c r="D109" s="498"/>
      <c r="E109" s="498"/>
      <c r="F109" s="443"/>
      <c r="G109" s="443"/>
      <c r="H109" s="443"/>
      <c r="I109" s="443"/>
      <c r="J109" s="443"/>
      <c r="K109" s="443"/>
      <c r="L109" s="443"/>
      <c r="M109" s="443"/>
      <c r="N109" s="443"/>
      <c r="O109" s="443"/>
      <c r="Q109" s="429"/>
    </row>
    <row r="110" spans="1:17" ht="28.2" customHeight="1">
      <c r="A110" s="485" t="s">
        <v>424</v>
      </c>
      <c r="B110" s="485"/>
      <c r="C110" s="485"/>
      <c r="D110" s="485"/>
      <c r="E110" s="485"/>
      <c r="F110" s="441"/>
      <c r="G110" s="441"/>
      <c r="H110" s="441"/>
      <c r="I110" s="441"/>
      <c r="J110" s="441"/>
      <c r="K110" s="441"/>
      <c r="L110" s="441"/>
      <c r="M110" s="441"/>
      <c r="N110" s="441"/>
      <c r="O110" s="441"/>
      <c r="P110" s="371"/>
      <c r="Q110" s="403"/>
    </row>
    <row r="111" spans="1:17" ht="28.2" customHeight="1">
      <c r="A111" s="485" t="s">
        <v>425</v>
      </c>
      <c r="B111" s="485"/>
      <c r="C111" s="485"/>
      <c r="D111" s="485"/>
      <c r="E111" s="485"/>
      <c r="F111" s="441"/>
      <c r="G111" s="441"/>
      <c r="H111" s="441"/>
      <c r="I111" s="441"/>
      <c r="J111" s="441"/>
      <c r="K111" s="441"/>
      <c r="L111" s="441"/>
      <c r="M111" s="441"/>
      <c r="N111" s="441"/>
      <c r="O111" s="441"/>
      <c r="P111" s="371"/>
      <c r="Q111" s="403"/>
    </row>
    <row r="112" spans="1:17" ht="28.2" customHeight="1">
      <c r="A112" s="485" t="s">
        <v>426</v>
      </c>
      <c r="B112" s="485"/>
      <c r="C112" s="485"/>
      <c r="D112" s="485"/>
      <c r="E112" s="485"/>
      <c r="F112" s="441"/>
      <c r="G112" s="441"/>
      <c r="H112" s="441"/>
      <c r="I112" s="441"/>
      <c r="J112" s="441"/>
      <c r="K112" s="441"/>
      <c r="L112" s="441"/>
      <c r="M112" s="441"/>
      <c r="N112" s="441"/>
      <c r="O112" s="441"/>
      <c r="P112" s="371"/>
      <c r="Q112" s="403"/>
    </row>
    <row r="113" spans="1:17" ht="42" customHeight="1">
      <c r="A113" s="498" t="s">
        <v>427</v>
      </c>
      <c r="B113" s="498"/>
      <c r="C113" s="498"/>
      <c r="D113" s="498"/>
      <c r="E113" s="498"/>
      <c r="F113" s="443"/>
      <c r="G113" s="443"/>
      <c r="H113" s="443"/>
      <c r="I113" s="443"/>
      <c r="J113" s="443"/>
      <c r="K113" s="443"/>
      <c r="L113" s="443"/>
      <c r="M113" s="443"/>
      <c r="N113" s="443"/>
      <c r="O113" s="443"/>
      <c r="P113" s="371"/>
      <c r="Q113" s="403"/>
    </row>
    <row r="114" spans="1:17" ht="28.2" customHeight="1">
      <c r="A114" s="485" t="s">
        <v>461</v>
      </c>
      <c r="B114" s="485"/>
      <c r="C114" s="485"/>
      <c r="D114" s="485"/>
      <c r="E114" s="485"/>
      <c r="F114" s="441"/>
      <c r="G114" s="441"/>
      <c r="H114" s="441"/>
      <c r="I114" s="441"/>
      <c r="J114" s="441"/>
      <c r="K114" s="441"/>
      <c r="L114" s="441"/>
      <c r="M114" s="441"/>
      <c r="N114" s="441"/>
      <c r="O114" s="441"/>
      <c r="P114" s="371"/>
      <c r="Q114" s="403"/>
    </row>
    <row r="115" spans="1:17" ht="28.2" customHeight="1">
      <c r="A115" s="485" t="s">
        <v>431</v>
      </c>
      <c r="B115" s="485"/>
      <c r="C115" s="485"/>
      <c r="D115" s="485"/>
      <c r="E115" s="485"/>
      <c r="F115" s="441"/>
      <c r="G115" s="441"/>
      <c r="H115" s="441"/>
      <c r="I115" s="441"/>
      <c r="J115" s="441"/>
      <c r="K115" s="441"/>
      <c r="L115" s="441"/>
      <c r="M115" s="441"/>
      <c r="N115" s="441"/>
      <c r="O115" s="441"/>
      <c r="P115" s="371"/>
      <c r="Q115" s="403"/>
    </row>
    <row r="116" spans="1:17" ht="15" customHeight="1">
      <c r="A116" s="10"/>
      <c r="B116" s="391"/>
      <c r="C116" s="399"/>
      <c r="D116" s="391"/>
      <c r="E116" s="391"/>
      <c r="F116" s="391"/>
      <c r="G116" s="391"/>
      <c r="H116" s="391"/>
      <c r="I116" s="391"/>
      <c r="J116" s="391"/>
      <c r="K116" s="391"/>
      <c r="L116" s="389"/>
      <c r="M116" s="389"/>
      <c r="N116" s="389"/>
      <c r="O116" s="389"/>
      <c r="P116" s="371"/>
      <c r="Q116" s="403"/>
    </row>
    <row r="118" spans="1:17" ht="15" customHeight="1">
      <c r="A118" s="472" t="s">
        <v>101</v>
      </c>
      <c r="B118" s="472"/>
    </row>
  </sheetData>
  <mergeCells count="27">
    <mergeCell ref="A6:C6"/>
    <mergeCell ref="A101:O101"/>
    <mergeCell ref="A106:E106"/>
    <mergeCell ref="A103:E103"/>
    <mergeCell ref="A105:E105"/>
    <mergeCell ref="D26:O26"/>
    <mergeCell ref="D22:O22"/>
    <mergeCell ref="D23:O23"/>
    <mergeCell ref="D24:O24"/>
    <mergeCell ref="D17:O17"/>
    <mergeCell ref="D16:O16"/>
    <mergeCell ref="A104:E104"/>
    <mergeCell ref="A102:E102"/>
    <mergeCell ref="A118:B118"/>
    <mergeCell ref="D64:O64"/>
    <mergeCell ref="D62:O62"/>
    <mergeCell ref="D46:O46"/>
    <mergeCell ref="D42:O42"/>
    <mergeCell ref="A113:E113"/>
    <mergeCell ref="A114:E114"/>
    <mergeCell ref="A115:E115"/>
    <mergeCell ref="A111:E111"/>
    <mergeCell ref="A112:E112"/>
    <mergeCell ref="A107:E107"/>
    <mergeCell ref="A108:E108"/>
    <mergeCell ref="A109:E109"/>
    <mergeCell ref="A110:E110"/>
  </mergeCells>
  <hyperlinks>
    <hyperlink ref="A118" location="Contents!A1" display="Back to Table of Contents" xr:uid="{488D39CD-96CF-4C14-932D-C7D4695BE5FC}"/>
    <hyperlink ref="A2" r:id="rId1" xr:uid="{67E6F89A-4CB5-4914-9EEF-43AA6425A5BA}"/>
  </hyperlinks>
  <pageMargins left="0.7" right="0.7" top="0.75" bottom="0.75" header="0.3" footer="0.3"/>
  <pageSetup scale="46" fitToHeight="0" orientation="landscape" horizontalDpi="4294967295" verticalDpi="4294967295" r:id="rId2"/>
  <rowBreaks count="2" manualBreakCount="2">
    <brk id="44" max="17" man="1"/>
    <brk id="70" max="17" man="1"/>
  </rowBreaks>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75"/>
  <sheetViews>
    <sheetView zoomScaleNormal="100" workbookViewId="0"/>
  </sheetViews>
  <sheetFormatPr defaultColWidth="9.33203125" defaultRowHeight="14.4"/>
  <cols>
    <col min="1" max="2" width="2.5546875" style="134" customWidth="1"/>
    <col min="3" max="3" width="25.33203125" style="134" customWidth="1"/>
    <col min="4" max="15" width="9.44140625" style="134" customWidth="1"/>
    <col min="16" max="17" width="9.6640625" style="134" bestFit="1" customWidth="1"/>
    <col min="18" max="31" width="9.33203125" style="134"/>
    <col min="32" max="32" width="9.5546875" style="134" bestFit="1" customWidth="1"/>
    <col min="33" max="16384" width="9.33203125" style="134"/>
  </cols>
  <sheetData>
    <row r="1" spans="1:18">
      <c r="A1" s="409" t="s">
        <v>435</v>
      </c>
      <c r="B1" s="1"/>
      <c r="C1" s="1"/>
      <c r="D1" s="1"/>
      <c r="E1" s="1"/>
      <c r="F1" s="1"/>
      <c r="G1" s="1"/>
      <c r="H1" s="1"/>
      <c r="I1" s="1"/>
      <c r="J1" s="1"/>
      <c r="K1" s="1"/>
      <c r="L1" s="1"/>
      <c r="M1" s="1"/>
      <c r="N1" s="1"/>
      <c r="O1" s="1"/>
      <c r="P1" s="1"/>
      <c r="Q1" s="1"/>
      <c r="R1" s="1"/>
    </row>
    <row r="2" spans="1:18">
      <c r="A2" s="410" t="s">
        <v>436</v>
      </c>
      <c r="B2" s="1"/>
      <c r="C2" s="1"/>
      <c r="D2" s="1"/>
      <c r="E2" s="1"/>
      <c r="F2" s="1"/>
      <c r="G2" s="1"/>
      <c r="H2" s="1"/>
      <c r="I2" s="1"/>
      <c r="J2" s="1"/>
      <c r="K2" s="1"/>
      <c r="L2" s="1"/>
      <c r="M2" s="1"/>
      <c r="N2" s="1"/>
      <c r="O2" s="1"/>
      <c r="P2" s="1"/>
      <c r="Q2" s="1"/>
      <c r="R2" s="1"/>
    </row>
    <row r="3" spans="1:18">
      <c r="A3" s="1"/>
      <c r="B3" s="1"/>
      <c r="C3" s="1"/>
      <c r="D3" s="42"/>
      <c r="E3" s="42"/>
      <c r="F3" s="42"/>
      <c r="G3" s="42"/>
      <c r="H3" s="42"/>
      <c r="I3" s="42"/>
      <c r="J3" s="42"/>
      <c r="K3" s="42"/>
      <c r="L3" s="42"/>
      <c r="M3" s="42"/>
      <c r="N3" s="42"/>
      <c r="O3" s="42"/>
      <c r="P3" s="1"/>
      <c r="Q3" s="1"/>
      <c r="R3" s="1"/>
    </row>
    <row r="4" spans="1:18">
      <c r="A4" s="1"/>
      <c r="B4" s="1"/>
      <c r="C4" s="1"/>
      <c r="D4" s="42"/>
      <c r="E4" s="42"/>
      <c r="F4" s="42"/>
      <c r="G4" s="42"/>
      <c r="H4" s="42"/>
      <c r="I4" s="42"/>
      <c r="J4" s="42"/>
      <c r="K4" s="42"/>
      <c r="L4" s="42"/>
      <c r="M4" s="42"/>
      <c r="N4" s="42"/>
      <c r="O4" s="42"/>
      <c r="P4" s="1"/>
      <c r="Q4" s="1"/>
      <c r="R4" s="1"/>
    </row>
    <row r="5" spans="1:18">
      <c r="A5" s="311" t="s">
        <v>434</v>
      </c>
      <c r="B5" s="411"/>
      <c r="C5" s="411"/>
      <c r="D5" s="411"/>
      <c r="E5" s="411"/>
      <c r="F5" s="411"/>
      <c r="G5" s="411"/>
      <c r="H5" s="411"/>
      <c r="I5" s="411"/>
      <c r="J5" s="411"/>
      <c r="K5" s="411"/>
      <c r="L5" s="411"/>
      <c r="M5" s="411"/>
      <c r="N5" s="411"/>
      <c r="O5" s="411"/>
      <c r="P5" s="411"/>
      <c r="Q5" s="411"/>
      <c r="R5" s="1"/>
    </row>
    <row r="6" spans="1:18">
      <c r="A6" s="10" t="s">
        <v>25</v>
      </c>
      <c r="B6" s="268"/>
      <c r="C6" s="268"/>
      <c r="D6" s="268"/>
      <c r="E6" s="268"/>
      <c r="F6" s="268"/>
      <c r="G6" s="268"/>
      <c r="H6" s="268"/>
      <c r="I6" s="268"/>
      <c r="J6" s="268"/>
      <c r="K6" s="268"/>
      <c r="L6" s="268"/>
      <c r="M6" s="268"/>
      <c r="N6" s="268"/>
      <c r="O6" s="268"/>
      <c r="P6" s="268"/>
      <c r="Q6" s="268"/>
      <c r="R6" s="1"/>
    </row>
    <row r="7" spans="1:18">
      <c r="A7" s="1"/>
      <c r="B7" s="1"/>
      <c r="C7" s="1"/>
      <c r="D7" s="1"/>
      <c r="E7" s="1"/>
      <c r="F7" s="1"/>
      <c r="G7" s="1"/>
      <c r="H7" s="1"/>
      <c r="I7" s="1"/>
      <c r="J7" s="1"/>
      <c r="K7" s="1"/>
      <c r="L7" s="1"/>
      <c r="M7" s="1"/>
      <c r="N7" s="1"/>
      <c r="O7" s="1"/>
      <c r="P7" s="1"/>
      <c r="Q7" s="1"/>
      <c r="R7" s="1"/>
    </row>
    <row r="8" spans="1:18">
      <c r="A8" s="1"/>
      <c r="B8" s="1"/>
      <c r="C8" s="1"/>
      <c r="D8" s="1"/>
      <c r="E8" s="1"/>
      <c r="F8" s="1"/>
      <c r="G8" s="1"/>
      <c r="H8" s="1"/>
      <c r="I8" s="1"/>
      <c r="J8" s="1"/>
      <c r="K8" s="1"/>
      <c r="L8" s="1"/>
      <c r="M8" s="1"/>
      <c r="N8" s="1"/>
      <c r="O8" s="1"/>
      <c r="P8" s="471" t="s">
        <v>1</v>
      </c>
      <c r="Q8" s="471"/>
      <c r="R8" s="1"/>
    </row>
    <row r="9" spans="1:18" ht="28.2">
      <c r="A9" s="10" t="s">
        <v>56</v>
      </c>
      <c r="B9" s="10"/>
      <c r="C9" s="10"/>
      <c r="D9" s="363" t="s">
        <v>433</v>
      </c>
      <c r="E9" s="10">
        <v>2022</v>
      </c>
      <c r="F9" s="10">
        <v>2023</v>
      </c>
      <c r="G9" s="10">
        <v>2024</v>
      </c>
      <c r="H9" s="10">
        <v>2025</v>
      </c>
      <c r="I9" s="10">
        <v>2026</v>
      </c>
      <c r="J9" s="10">
        <v>2027</v>
      </c>
      <c r="K9" s="10">
        <v>2028</v>
      </c>
      <c r="L9" s="10">
        <v>2029</v>
      </c>
      <c r="M9" s="10">
        <v>2030</v>
      </c>
      <c r="N9" s="10">
        <v>2031</v>
      </c>
      <c r="O9" s="10">
        <v>2032</v>
      </c>
      <c r="P9" s="363" t="s">
        <v>312</v>
      </c>
      <c r="Q9" s="363" t="s">
        <v>313</v>
      </c>
      <c r="R9" s="1"/>
    </row>
    <row r="10" spans="1:18">
      <c r="A10" s="1" t="s">
        <v>24</v>
      </c>
      <c r="B10" s="1"/>
      <c r="C10" s="1"/>
      <c r="D10" s="20">
        <v>2044.377</v>
      </c>
      <c r="E10" s="20">
        <v>2622.5050000000006</v>
      </c>
      <c r="F10" s="20">
        <v>2578.828</v>
      </c>
      <c r="G10" s="20">
        <v>2541.6950000000002</v>
      </c>
      <c r="H10" s="20">
        <v>2539.1210000000001</v>
      </c>
      <c r="I10" s="20">
        <v>2770.9430000000002</v>
      </c>
      <c r="J10" s="20">
        <v>2969.5929999999998</v>
      </c>
      <c r="K10" s="20">
        <v>3049.3029999999999</v>
      </c>
      <c r="L10" s="20">
        <v>3169.9630000000002</v>
      </c>
      <c r="M10" s="20">
        <v>3300.9310000000005</v>
      </c>
      <c r="N10" s="20">
        <v>3435.5259999999998</v>
      </c>
      <c r="O10" s="20">
        <v>3582.4940000000006</v>
      </c>
      <c r="P10" s="140">
        <v>13400.18</v>
      </c>
      <c r="Q10" s="140">
        <v>29938.396999999997</v>
      </c>
      <c r="R10" s="1"/>
    </row>
    <row r="11" spans="1:18">
      <c r="A11" s="1" t="s">
        <v>23</v>
      </c>
      <c r="B11" s="1"/>
      <c r="C11" s="1"/>
      <c r="D11" s="20">
        <v>1314.088</v>
      </c>
      <c r="E11" s="20">
        <v>1464.5929999999998</v>
      </c>
      <c r="F11" s="20">
        <v>1571.68</v>
      </c>
      <c r="G11" s="20">
        <v>1624.982</v>
      </c>
      <c r="H11" s="20">
        <v>1669.0420000000001</v>
      </c>
      <c r="I11" s="20">
        <v>1725.508</v>
      </c>
      <c r="J11" s="20">
        <v>1786.4459999999999</v>
      </c>
      <c r="K11" s="20">
        <v>1853.4289999999999</v>
      </c>
      <c r="L11" s="20">
        <v>1923.1960000000001</v>
      </c>
      <c r="M11" s="20">
        <v>1995.49</v>
      </c>
      <c r="N11" s="20">
        <v>2071.7869999999998</v>
      </c>
      <c r="O11" s="20">
        <v>2150.2309999999998</v>
      </c>
      <c r="P11" s="140">
        <v>8377.6579999999994</v>
      </c>
      <c r="Q11" s="140">
        <v>18371.790999999997</v>
      </c>
      <c r="R11" s="1"/>
    </row>
    <row r="12" spans="1:18">
      <c r="A12" s="1" t="s">
        <v>22</v>
      </c>
      <c r="B12" s="1"/>
      <c r="C12" s="1"/>
      <c r="D12" s="20">
        <v>371.83100000000002</v>
      </c>
      <c r="E12" s="20">
        <v>394.8</v>
      </c>
      <c r="F12" s="20">
        <v>456.12900000000002</v>
      </c>
      <c r="G12" s="20">
        <v>478.02099999999996</v>
      </c>
      <c r="H12" s="20">
        <v>483.15800000000002</v>
      </c>
      <c r="I12" s="20">
        <v>472.99400000000003</v>
      </c>
      <c r="J12" s="20">
        <v>456.85199999999998</v>
      </c>
      <c r="K12" s="20">
        <v>461.02300000000002</v>
      </c>
      <c r="L12" s="20">
        <v>470.43399999999997</v>
      </c>
      <c r="M12" s="20">
        <v>480.08300000000003</v>
      </c>
      <c r="N12" s="20">
        <v>491.02199999999999</v>
      </c>
      <c r="O12" s="20">
        <v>505.15999999999997</v>
      </c>
      <c r="P12" s="140">
        <v>2347.154</v>
      </c>
      <c r="Q12" s="140">
        <v>4754.8760000000002</v>
      </c>
      <c r="R12" s="1"/>
    </row>
    <row r="13" spans="1:18">
      <c r="A13" s="1" t="s">
        <v>21</v>
      </c>
      <c r="B13" s="1"/>
      <c r="C13" s="1"/>
      <c r="D13" s="20"/>
      <c r="E13" s="20"/>
      <c r="F13" s="20"/>
      <c r="G13" s="20"/>
      <c r="H13" s="20"/>
      <c r="I13" s="20"/>
      <c r="J13" s="20"/>
      <c r="K13" s="20"/>
      <c r="L13" s="20"/>
      <c r="M13" s="20"/>
      <c r="N13" s="20"/>
      <c r="O13" s="20"/>
      <c r="P13" s="140"/>
      <c r="Q13" s="140"/>
      <c r="R13" s="1"/>
    </row>
    <row r="14" spans="1:18">
      <c r="A14" s="1"/>
      <c r="B14" s="1" t="s">
        <v>20</v>
      </c>
      <c r="C14" s="1"/>
      <c r="D14" s="20">
        <v>75.274000000000001</v>
      </c>
      <c r="E14" s="20">
        <v>87.554999999999993</v>
      </c>
      <c r="F14" s="20">
        <v>90.245999999999995</v>
      </c>
      <c r="G14" s="20">
        <v>93.706000000000003</v>
      </c>
      <c r="H14" s="20">
        <v>92.66</v>
      </c>
      <c r="I14" s="20">
        <v>92.603999999999999</v>
      </c>
      <c r="J14" s="20">
        <v>92.780999999999992</v>
      </c>
      <c r="K14" s="20">
        <v>93.236999999999995</v>
      </c>
      <c r="L14" s="20">
        <v>93.831999999999994</v>
      </c>
      <c r="M14" s="20">
        <v>94.467999999999989</v>
      </c>
      <c r="N14" s="20">
        <v>95.06</v>
      </c>
      <c r="O14" s="20">
        <v>95.754000000000005</v>
      </c>
      <c r="P14" s="140">
        <v>461.99699999999996</v>
      </c>
      <c r="Q14" s="140">
        <v>934.34799999999984</v>
      </c>
      <c r="R14" s="1"/>
    </row>
    <row r="15" spans="1:18">
      <c r="A15" s="1"/>
      <c r="B15" s="1" t="s">
        <v>432</v>
      </c>
      <c r="C15" s="1"/>
      <c r="D15" s="20">
        <v>100.054</v>
      </c>
      <c r="E15" s="20">
        <v>110.751</v>
      </c>
      <c r="F15" s="20">
        <v>29.956000000000003</v>
      </c>
      <c r="G15" s="20">
        <v>19.683999999999997</v>
      </c>
      <c r="H15" s="20">
        <v>31.65100000000001</v>
      </c>
      <c r="I15" s="20">
        <v>47.271000000000001</v>
      </c>
      <c r="J15" s="20">
        <v>55.98</v>
      </c>
      <c r="K15" s="20">
        <v>65.246000000000009</v>
      </c>
      <c r="L15" s="20">
        <v>75.674999999999997</v>
      </c>
      <c r="M15" s="20">
        <v>87.135000000000005</v>
      </c>
      <c r="N15" s="20">
        <v>98.421999999999997</v>
      </c>
      <c r="O15" s="20">
        <v>111.276</v>
      </c>
      <c r="P15" s="140">
        <v>184.542</v>
      </c>
      <c r="Q15" s="140">
        <v>622.29599999999994</v>
      </c>
      <c r="R15" s="1"/>
    </row>
    <row r="16" spans="1:18">
      <c r="A16" s="1"/>
      <c r="B16" s="1" t="s">
        <v>19</v>
      </c>
      <c r="C16" s="1"/>
      <c r="D16" s="20">
        <v>79.984999999999999</v>
      </c>
      <c r="E16" s="20">
        <v>94.793999999999997</v>
      </c>
      <c r="F16" s="20">
        <v>99.259</v>
      </c>
      <c r="G16" s="20">
        <v>100.393</v>
      </c>
      <c r="H16" s="20">
        <v>100.893</v>
      </c>
      <c r="I16" s="20">
        <v>101.92</v>
      </c>
      <c r="J16" s="20">
        <v>102.739</v>
      </c>
      <c r="K16" s="20">
        <v>103.92700000000001</v>
      </c>
      <c r="L16" s="20">
        <v>105.333</v>
      </c>
      <c r="M16" s="20">
        <v>106.828</v>
      </c>
      <c r="N16" s="20">
        <v>108.523</v>
      </c>
      <c r="O16" s="20">
        <v>110.018</v>
      </c>
      <c r="P16" s="140">
        <v>505.20399999999995</v>
      </c>
      <c r="Q16" s="140">
        <v>1039.8329999999999</v>
      </c>
      <c r="R16" s="1"/>
    </row>
    <row r="17" spans="1:20">
      <c r="A17" s="1"/>
      <c r="B17" s="1" t="s">
        <v>18</v>
      </c>
      <c r="C17" s="1"/>
      <c r="D17" s="20">
        <v>27.14</v>
      </c>
      <c r="E17" s="20">
        <v>29.26</v>
      </c>
      <c r="F17" s="20">
        <v>29.058</v>
      </c>
      <c r="G17" s="20">
        <v>27.864000000000001</v>
      </c>
      <c r="H17" s="20">
        <v>27.779</v>
      </c>
      <c r="I17" s="20">
        <v>29.073</v>
      </c>
      <c r="J17" s="20">
        <v>42.697000000000003</v>
      </c>
      <c r="K17" s="20">
        <v>45.765999999999998</v>
      </c>
      <c r="L17" s="20">
        <v>48.620000000000005</v>
      </c>
      <c r="M17" s="20">
        <v>51.805</v>
      </c>
      <c r="N17" s="20">
        <v>55.53</v>
      </c>
      <c r="O17" s="20">
        <v>59.732999999999997</v>
      </c>
      <c r="P17" s="140">
        <v>156.471</v>
      </c>
      <c r="Q17" s="140">
        <v>417.92500000000001</v>
      </c>
      <c r="R17" s="1"/>
    </row>
    <row r="18" spans="1:20">
      <c r="A18" s="1"/>
      <c r="B18" s="1" t="s">
        <v>17</v>
      </c>
      <c r="C18" s="1"/>
      <c r="D18" s="20">
        <v>34.363</v>
      </c>
      <c r="E18" s="20">
        <v>31.785000000000004</v>
      </c>
      <c r="F18" s="20">
        <v>34.447000000000003</v>
      </c>
      <c r="G18" s="20">
        <v>37.54</v>
      </c>
      <c r="H18" s="20">
        <v>37.215000000000003</v>
      </c>
      <c r="I18" s="20">
        <v>39.409999999999997</v>
      </c>
      <c r="J18" s="20">
        <v>41.345999999999997</v>
      </c>
      <c r="K18" s="20">
        <v>43.704000000000001</v>
      </c>
      <c r="L18" s="20">
        <v>46.918999999999997</v>
      </c>
      <c r="M18" s="20">
        <v>44.594999999999999</v>
      </c>
      <c r="N18" s="20">
        <v>45.935000000000002</v>
      </c>
      <c r="O18" s="20">
        <v>47.402999999999999</v>
      </c>
      <c r="P18" s="140">
        <v>189.958</v>
      </c>
      <c r="Q18" s="140">
        <v>418.51400000000007</v>
      </c>
      <c r="R18" s="1"/>
    </row>
    <row r="19" spans="1:20">
      <c r="A19" s="1"/>
      <c r="B19" s="1"/>
      <c r="C19" s="1" t="s">
        <v>2</v>
      </c>
      <c r="D19" s="20">
        <v>316.81599999999997</v>
      </c>
      <c r="E19" s="20">
        <v>354.14499999999998</v>
      </c>
      <c r="F19" s="20">
        <v>282.96600000000001</v>
      </c>
      <c r="G19" s="20">
        <v>279.18700000000001</v>
      </c>
      <c r="H19" s="20">
        <v>290.19799999999998</v>
      </c>
      <c r="I19" s="20">
        <v>310.27800000000002</v>
      </c>
      <c r="J19" s="20">
        <v>335.54300000000001</v>
      </c>
      <c r="K19" s="20">
        <v>351.88</v>
      </c>
      <c r="L19" s="20">
        <v>370.37900000000002</v>
      </c>
      <c r="M19" s="20">
        <v>384.83100000000002</v>
      </c>
      <c r="N19" s="20">
        <v>403.47</v>
      </c>
      <c r="O19" s="20">
        <v>424.18400000000003</v>
      </c>
      <c r="P19" s="140">
        <v>1498.172</v>
      </c>
      <c r="Q19" s="140">
        <v>3432.9160000000002</v>
      </c>
      <c r="R19" s="1"/>
      <c r="S19" s="372"/>
      <c r="T19" s="372"/>
    </row>
    <row r="20" spans="1:20" ht="3" customHeight="1">
      <c r="A20" s="1"/>
      <c r="B20" s="1"/>
      <c r="C20" s="1"/>
      <c r="D20" s="21" t="s">
        <v>3</v>
      </c>
      <c r="E20" s="21" t="s">
        <v>3</v>
      </c>
      <c r="F20" s="21" t="s">
        <v>3</v>
      </c>
      <c r="G20" s="21" t="s">
        <v>3</v>
      </c>
      <c r="H20" s="21" t="s">
        <v>3</v>
      </c>
      <c r="I20" s="21" t="s">
        <v>3</v>
      </c>
      <c r="J20" s="21" t="s">
        <v>3</v>
      </c>
      <c r="K20" s="21" t="s">
        <v>3</v>
      </c>
      <c r="L20" s="21" t="s">
        <v>3</v>
      </c>
      <c r="M20" s="21" t="s">
        <v>3</v>
      </c>
      <c r="N20" s="21" t="s">
        <v>3</v>
      </c>
      <c r="O20" s="21" t="s">
        <v>3</v>
      </c>
      <c r="P20" s="141" t="s">
        <v>4</v>
      </c>
      <c r="Q20" s="141" t="s">
        <v>4</v>
      </c>
      <c r="R20" s="1"/>
    </row>
    <row r="21" spans="1:20">
      <c r="A21" s="1"/>
      <c r="B21" s="70" t="s">
        <v>1</v>
      </c>
      <c r="C21" s="70"/>
      <c r="D21" s="71">
        <v>4047.1120000000001</v>
      </c>
      <c r="E21" s="71">
        <v>4836.0430000000015</v>
      </c>
      <c r="F21" s="71">
        <v>4889.6030000000001</v>
      </c>
      <c r="G21" s="71">
        <v>4923.8850000000002</v>
      </c>
      <c r="H21" s="71">
        <v>4981.5190000000002</v>
      </c>
      <c r="I21" s="71">
        <v>5279.7230000000009</v>
      </c>
      <c r="J21" s="71">
        <v>5548.4339999999993</v>
      </c>
      <c r="K21" s="71">
        <v>5715.6350000000002</v>
      </c>
      <c r="L21" s="71">
        <v>5933.9719999999998</v>
      </c>
      <c r="M21" s="71">
        <v>6161.3350000000009</v>
      </c>
      <c r="N21" s="71">
        <v>6401.8049999999994</v>
      </c>
      <c r="O21" s="71">
        <v>6662.0690000000004</v>
      </c>
      <c r="P21" s="142">
        <v>25623.164000000004</v>
      </c>
      <c r="Q21" s="142">
        <v>56497.98000000001</v>
      </c>
      <c r="R21" s="1"/>
    </row>
    <row r="22" spans="1:20">
      <c r="A22" s="1"/>
      <c r="B22" s="1"/>
      <c r="C22" s="1" t="s">
        <v>5</v>
      </c>
      <c r="D22" s="20">
        <v>3094.7890000000002</v>
      </c>
      <c r="E22" s="20">
        <v>3781.8040000000015</v>
      </c>
      <c r="F22" s="20">
        <v>3753.67</v>
      </c>
      <c r="G22" s="20">
        <v>3737.4430000000002</v>
      </c>
      <c r="H22" s="20">
        <v>3753.4920000000002</v>
      </c>
      <c r="I22" s="20">
        <v>4007.8070000000007</v>
      </c>
      <c r="J22" s="20">
        <v>4228.9239999999991</v>
      </c>
      <c r="K22" s="20">
        <v>4346.5889999999999</v>
      </c>
      <c r="L22" s="20">
        <v>4514.2280000000001</v>
      </c>
      <c r="M22" s="20">
        <v>4689.4250000000011</v>
      </c>
      <c r="N22" s="20">
        <v>4874.5289999999995</v>
      </c>
      <c r="O22" s="20">
        <v>5078.2830000000004</v>
      </c>
      <c r="P22" s="140">
        <v>19481.335999999999</v>
      </c>
      <c r="Q22" s="140">
        <v>42984.390000000007</v>
      </c>
      <c r="R22" s="1"/>
    </row>
    <row r="23" spans="1:20">
      <c r="A23" s="1"/>
      <c r="B23" s="1"/>
      <c r="C23" s="1" t="s">
        <v>16</v>
      </c>
      <c r="D23" s="135">
        <v>952.32299999999998</v>
      </c>
      <c r="E23" s="135">
        <v>1054.239</v>
      </c>
      <c r="F23" s="135">
        <v>1135.933</v>
      </c>
      <c r="G23" s="135">
        <v>1186.442</v>
      </c>
      <c r="H23" s="135">
        <v>1228.027</v>
      </c>
      <c r="I23" s="135">
        <v>1271.9159999999999</v>
      </c>
      <c r="J23" s="135">
        <v>1319.51</v>
      </c>
      <c r="K23" s="135">
        <v>1369.046</v>
      </c>
      <c r="L23" s="135">
        <v>1419.7439999999999</v>
      </c>
      <c r="M23" s="135">
        <v>1471.91</v>
      </c>
      <c r="N23" s="135">
        <v>1527.2760000000001</v>
      </c>
      <c r="O23" s="135">
        <v>1583.7860000000001</v>
      </c>
      <c r="P23" s="140">
        <v>6141.8280000000004</v>
      </c>
      <c r="Q23" s="140">
        <v>13513.59</v>
      </c>
      <c r="R23" s="1"/>
    </row>
    <row r="24" spans="1:20">
      <c r="A24" s="1"/>
      <c r="B24" s="1"/>
      <c r="C24" s="1"/>
      <c r="D24" s="1"/>
      <c r="E24" s="1"/>
      <c r="F24" s="1"/>
      <c r="G24" s="1"/>
      <c r="H24" s="1"/>
      <c r="I24" s="1"/>
      <c r="J24" s="1"/>
      <c r="K24" s="1"/>
      <c r="L24" s="1"/>
      <c r="M24" s="1"/>
      <c r="N24" s="1"/>
      <c r="O24" s="1"/>
      <c r="P24" s="1"/>
      <c r="Q24" s="1"/>
      <c r="R24" s="1"/>
    </row>
    <row r="25" spans="1:20" ht="14.7" customHeight="1">
      <c r="A25" s="70" t="s">
        <v>76</v>
      </c>
      <c r="B25" s="1"/>
      <c r="C25" s="1"/>
      <c r="D25" s="135"/>
      <c r="E25" s="135"/>
      <c r="F25" s="135"/>
      <c r="G25" s="135"/>
      <c r="H25" s="135"/>
      <c r="I25" s="135"/>
      <c r="J25" s="135"/>
      <c r="K25" s="135"/>
      <c r="L25" s="135"/>
      <c r="M25" s="135"/>
      <c r="N25" s="135"/>
      <c r="O25" s="135"/>
      <c r="P25" s="143"/>
      <c r="Q25" s="143"/>
      <c r="R25" s="42"/>
      <c r="S25" s="372"/>
      <c r="T25" s="372"/>
    </row>
    <row r="26" spans="1:20">
      <c r="A26" s="1" t="s">
        <v>104</v>
      </c>
      <c r="B26" s="1"/>
      <c r="C26" s="1"/>
      <c r="D26" s="135">
        <v>22364.775000000001</v>
      </c>
      <c r="E26" s="135">
        <v>24694.112499999999</v>
      </c>
      <c r="F26" s="135">
        <v>26239.667500000003</v>
      </c>
      <c r="G26" s="135">
        <v>27290.77</v>
      </c>
      <c r="H26" s="135">
        <v>28271.112500000003</v>
      </c>
      <c r="I26" s="135">
        <v>29266.487499999999</v>
      </c>
      <c r="J26" s="135">
        <v>30331.787499999999</v>
      </c>
      <c r="K26" s="135">
        <v>31486.620000000003</v>
      </c>
      <c r="L26" s="135">
        <v>32716.145</v>
      </c>
      <c r="M26" s="135">
        <v>33996.25</v>
      </c>
      <c r="N26" s="135">
        <v>35317.592499999999</v>
      </c>
      <c r="O26" s="135">
        <v>36679.520000000004</v>
      </c>
      <c r="P26" s="143">
        <v>141399.82500000001</v>
      </c>
      <c r="Q26" s="143">
        <v>311595.95250000001</v>
      </c>
      <c r="R26" s="42"/>
      <c r="S26" s="372"/>
      <c r="T26" s="372"/>
    </row>
    <row r="27" spans="1:20">
      <c r="F27" s="372"/>
      <c r="R27" s="42"/>
      <c r="S27" s="372"/>
      <c r="T27" s="372"/>
    </row>
    <row r="28" spans="1:20">
      <c r="B28" s="1"/>
      <c r="C28" s="1"/>
      <c r="D28" s="470" t="s">
        <v>120</v>
      </c>
      <c r="E28" s="470"/>
      <c r="F28" s="470"/>
      <c r="G28" s="470"/>
      <c r="H28" s="470"/>
      <c r="I28" s="470"/>
      <c r="J28" s="470"/>
      <c r="K28" s="470"/>
      <c r="L28" s="470"/>
      <c r="M28" s="470"/>
      <c r="N28" s="470"/>
      <c r="O28" s="470"/>
      <c r="P28" s="470"/>
      <c r="Q28" s="470"/>
      <c r="R28" s="42"/>
      <c r="S28" s="372"/>
    </row>
    <row r="29" spans="1:20">
      <c r="A29" s="1" t="s">
        <v>24</v>
      </c>
      <c r="B29" s="1"/>
      <c r="C29" s="1"/>
      <c r="D29" s="137">
        <v>9.1</v>
      </c>
      <c r="E29" s="137">
        <v>10.6</v>
      </c>
      <c r="F29" s="137">
        <v>9.8000000000000007</v>
      </c>
      <c r="G29" s="137">
        <v>9.3000000000000007</v>
      </c>
      <c r="H29" s="137">
        <v>9</v>
      </c>
      <c r="I29" s="137">
        <v>9.5</v>
      </c>
      <c r="J29" s="137">
        <v>9.8000000000000007</v>
      </c>
      <c r="K29" s="137">
        <v>9.6999999999999993</v>
      </c>
      <c r="L29" s="137">
        <v>9.6999999999999993</v>
      </c>
      <c r="M29" s="137">
        <v>9.6999999999999993</v>
      </c>
      <c r="N29" s="137">
        <v>9.6999999999999993</v>
      </c>
      <c r="O29" s="137">
        <v>9.8000000000000007</v>
      </c>
      <c r="P29" s="137">
        <v>9.5</v>
      </c>
      <c r="Q29" s="137">
        <v>9.6</v>
      </c>
      <c r="R29" s="154"/>
      <c r="S29" s="373"/>
      <c r="T29" s="372"/>
    </row>
    <row r="30" spans="1:20">
      <c r="A30" s="1" t="s">
        <v>23</v>
      </c>
      <c r="B30" s="1"/>
      <c r="C30" s="1"/>
      <c r="D30" s="137">
        <v>5.9</v>
      </c>
      <c r="E30" s="137">
        <v>5.9</v>
      </c>
      <c r="F30" s="137">
        <v>6</v>
      </c>
      <c r="G30" s="137">
        <v>6</v>
      </c>
      <c r="H30" s="137">
        <v>5.9</v>
      </c>
      <c r="I30" s="137">
        <v>5.9</v>
      </c>
      <c r="J30" s="137">
        <v>5.9</v>
      </c>
      <c r="K30" s="137">
        <v>5.9</v>
      </c>
      <c r="L30" s="137">
        <v>5.9</v>
      </c>
      <c r="M30" s="137">
        <v>5.9</v>
      </c>
      <c r="N30" s="137">
        <v>5.9</v>
      </c>
      <c r="O30" s="137">
        <v>5.9</v>
      </c>
      <c r="P30" s="137">
        <v>5.9</v>
      </c>
      <c r="Q30" s="137">
        <v>5.9</v>
      </c>
      <c r="R30" s="154"/>
      <c r="S30" s="373"/>
      <c r="T30" s="372"/>
    </row>
    <row r="31" spans="1:20">
      <c r="A31" s="1" t="s">
        <v>22</v>
      </c>
      <c r="B31" s="1"/>
      <c r="C31" s="1"/>
      <c r="D31" s="137">
        <v>1.7</v>
      </c>
      <c r="E31" s="137">
        <v>1.6</v>
      </c>
      <c r="F31" s="137">
        <v>1.7</v>
      </c>
      <c r="G31" s="137">
        <v>1.8</v>
      </c>
      <c r="H31" s="137">
        <v>1.7</v>
      </c>
      <c r="I31" s="137">
        <v>1.6</v>
      </c>
      <c r="J31" s="137">
        <v>1.5</v>
      </c>
      <c r="K31" s="137">
        <v>1.5</v>
      </c>
      <c r="L31" s="137">
        <v>1.4</v>
      </c>
      <c r="M31" s="137">
        <v>1.4</v>
      </c>
      <c r="N31" s="137">
        <v>1.4</v>
      </c>
      <c r="O31" s="137">
        <v>1.4</v>
      </c>
      <c r="P31" s="137">
        <v>1.7</v>
      </c>
      <c r="Q31" s="137">
        <v>1.5</v>
      </c>
      <c r="R31" s="154"/>
      <c r="S31" s="373"/>
      <c r="T31" s="372"/>
    </row>
    <row r="32" spans="1:20">
      <c r="A32" s="1" t="s">
        <v>21</v>
      </c>
      <c r="B32" s="1"/>
      <c r="C32" s="1"/>
      <c r="D32" s="137"/>
      <c r="E32" s="137"/>
      <c r="F32" s="137"/>
      <c r="G32" s="137"/>
      <c r="H32" s="137"/>
      <c r="I32" s="137"/>
      <c r="J32" s="137"/>
      <c r="K32" s="137"/>
      <c r="L32" s="137"/>
      <c r="M32" s="137"/>
      <c r="N32" s="137"/>
      <c r="O32" s="137"/>
      <c r="P32" s="144"/>
      <c r="Q32" s="144"/>
      <c r="R32" s="42"/>
      <c r="S32" s="372"/>
      <c r="T32" s="372"/>
    </row>
    <row r="33" spans="1:33">
      <c r="A33" s="1"/>
      <c r="B33" s="1" t="s">
        <v>20</v>
      </c>
      <c r="C33" s="1"/>
      <c r="D33" s="137">
        <v>0.3</v>
      </c>
      <c r="E33" s="137">
        <v>0.4</v>
      </c>
      <c r="F33" s="137">
        <v>0.3</v>
      </c>
      <c r="G33" s="137">
        <v>0.3</v>
      </c>
      <c r="H33" s="137">
        <v>0.3</v>
      </c>
      <c r="I33" s="137">
        <v>0.3</v>
      </c>
      <c r="J33" s="137">
        <v>0.3</v>
      </c>
      <c r="K33" s="137">
        <v>0.3</v>
      </c>
      <c r="L33" s="137">
        <v>0.3</v>
      </c>
      <c r="M33" s="137">
        <v>0.3</v>
      </c>
      <c r="N33" s="137">
        <v>0.3</v>
      </c>
      <c r="O33" s="137">
        <v>0.3</v>
      </c>
      <c r="P33" s="137">
        <v>0.3</v>
      </c>
      <c r="Q33" s="137">
        <v>0.3</v>
      </c>
      <c r="R33" s="154"/>
      <c r="S33" s="373"/>
      <c r="T33" s="372"/>
    </row>
    <row r="34" spans="1:33">
      <c r="A34" s="1"/>
      <c r="B34" s="1" t="s">
        <v>432</v>
      </c>
      <c r="C34" s="1"/>
      <c r="D34" s="137">
        <v>0.4</v>
      </c>
      <c r="E34" s="137">
        <v>0.4</v>
      </c>
      <c r="F34" s="137">
        <v>0.1</v>
      </c>
      <c r="G34" s="137">
        <v>0.1</v>
      </c>
      <c r="H34" s="137">
        <v>0.1</v>
      </c>
      <c r="I34" s="137">
        <v>0.2</v>
      </c>
      <c r="J34" s="137">
        <v>0.2</v>
      </c>
      <c r="K34" s="137">
        <v>0.2</v>
      </c>
      <c r="L34" s="137">
        <v>0.2</v>
      </c>
      <c r="M34" s="137">
        <v>0.3</v>
      </c>
      <c r="N34" s="137">
        <v>0.3</v>
      </c>
      <c r="O34" s="137">
        <v>0.3</v>
      </c>
      <c r="P34" s="137">
        <v>0.1</v>
      </c>
      <c r="Q34" s="137">
        <v>0.2</v>
      </c>
      <c r="R34" s="154"/>
      <c r="S34" s="373"/>
      <c r="T34" s="372"/>
    </row>
    <row r="35" spans="1:33">
      <c r="A35" s="1"/>
      <c r="B35" s="1" t="s">
        <v>19</v>
      </c>
      <c r="C35" s="1"/>
      <c r="D35" s="137">
        <v>0.4</v>
      </c>
      <c r="E35" s="137">
        <v>0.4</v>
      </c>
      <c r="F35" s="137">
        <v>0.4</v>
      </c>
      <c r="G35" s="137">
        <v>0.4</v>
      </c>
      <c r="H35" s="137">
        <v>0.4</v>
      </c>
      <c r="I35" s="137">
        <v>0.3</v>
      </c>
      <c r="J35" s="137">
        <v>0.3</v>
      </c>
      <c r="K35" s="137">
        <v>0.3</v>
      </c>
      <c r="L35" s="137">
        <v>0.3</v>
      </c>
      <c r="M35" s="137">
        <v>0.3</v>
      </c>
      <c r="N35" s="137">
        <v>0.3</v>
      </c>
      <c r="O35" s="137">
        <v>0.3</v>
      </c>
      <c r="P35" s="137">
        <v>0.4</v>
      </c>
      <c r="Q35" s="137">
        <v>0.3</v>
      </c>
      <c r="R35" s="154"/>
      <c r="S35" s="373"/>
      <c r="T35" s="12"/>
      <c r="U35" s="12"/>
      <c r="V35" s="12"/>
      <c r="W35" s="12"/>
      <c r="X35" s="12"/>
      <c r="Y35" s="12"/>
      <c r="Z35" s="12"/>
      <c r="AA35" s="12"/>
      <c r="AB35" s="12"/>
      <c r="AC35" s="12"/>
      <c r="AD35" s="12"/>
      <c r="AE35" s="12"/>
      <c r="AF35" s="12"/>
      <c r="AG35" s="12"/>
    </row>
    <row r="36" spans="1:33">
      <c r="A36" s="1"/>
      <c r="B36" s="1" t="s">
        <v>18</v>
      </c>
      <c r="C36" s="1"/>
      <c r="D36" s="137">
        <v>0.1</v>
      </c>
      <c r="E36" s="137">
        <v>0.1</v>
      </c>
      <c r="F36" s="137">
        <v>0.1</v>
      </c>
      <c r="G36" s="137">
        <v>0.1</v>
      </c>
      <c r="H36" s="137">
        <v>0.1</v>
      </c>
      <c r="I36" s="137">
        <v>0.1</v>
      </c>
      <c r="J36" s="137">
        <v>0.1</v>
      </c>
      <c r="K36" s="137">
        <v>0.1</v>
      </c>
      <c r="L36" s="137">
        <v>0.1</v>
      </c>
      <c r="M36" s="137">
        <v>0.2</v>
      </c>
      <c r="N36" s="137">
        <v>0.2</v>
      </c>
      <c r="O36" s="137">
        <v>0.2</v>
      </c>
      <c r="P36" s="137">
        <v>0.1</v>
      </c>
      <c r="Q36" s="137">
        <v>0.1</v>
      </c>
      <c r="R36" s="154"/>
      <c r="S36" s="373"/>
      <c r="T36" s="12"/>
      <c r="U36" s="12"/>
      <c r="V36" s="12"/>
      <c r="W36" s="12"/>
      <c r="X36" s="12"/>
      <c r="Y36" s="12"/>
      <c r="Z36" s="12"/>
      <c r="AA36" s="12"/>
      <c r="AB36" s="12"/>
      <c r="AC36" s="12"/>
      <c r="AD36" s="12"/>
      <c r="AE36" s="12"/>
      <c r="AF36" s="12"/>
      <c r="AG36" s="12"/>
    </row>
    <row r="37" spans="1:33">
      <c r="A37" s="1"/>
      <c r="B37" s="1" t="s">
        <v>17</v>
      </c>
      <c r="C37" s="1"/>
      <c r="D37" s="137">
        <v>0.2</v>
      </c>
      <c r="E37" s="137">
        <v>0.1</v>
      </c>
      <c r="F37" s="137">
        <v>0.1</v>
      </c>
      <c r="G37" s="137">
        <v>0.1</v>
      </c>
      <c r="H37" s="137">
        <v>0.1</v>
      </c>
      <c r="I37" s="137">
        <v>0.1</v>
      </c>
      <c r="J37" s="137">
        <v>0.1</v>
      </c>
      <c r="K37" s="137">
        <v>0.1</v>
      </c>
      <c r="L37" s="137">
        <v>0.1</v>
      </c>
      <c r="M37" s="137">
        <v>0.1</v>
      </c>
      <c r="N37" s="137">
        <v>0.1</v>
      </c>
      <c r="O37" s="137">
        <v>0.1</v>
      </c>
      <c r="P37" s="137">
        <v>0.1</v>
      </c>
      <c r="Q37" s="137">
        <v>0.1</v>
      </c>
      <c r="R37" s="154"/>
      <c r="S37" s="373"/>
      <c r="T37" s="372"/>
    </row>
    <row r="38" spans="1:33">
      <c r="A38" s="1"/>
      <c r="B38" s="1"/>
      <c r="C38" s="1" t="s">
        <v>2</v>
      </c>
      <c r="D38" s="137">
        <v>1.4</v>
      </c>
      <c r="E38" s="137">
        <v>1.4</v>
      </c>
      <c r="F38" s="137">
        <v>1.1000000000000001</v>
      </c>
      <c r="G38" s="137">
        <v>1</v>
      </c>
      <c r="H38" s="137">
        <v>1</v>
      </c>
      <c r="I38" s="137">
        <v>1.1000000000000001</v>
      </c>
      <c r="J38" s="137">
        <v>1.1000000000000001</v>
      </c>
      <c r="K38" s="137">
        <v>1.1000000000000001</v>
      </c>
      <c r="L38" s="137">
        <v>1.1000000000000001</v>
      </c>
      <c r="M38" s="137">
        <v>1.1000000000000001</v>
      </c>
      <c r="N38" s="137">
        <v>1.1000000000000001</v>
      </c>
      <c r="O38" s="137">
        <v>1.2</v>
      </c>
      <c r="P38" s="137">
        <v>1.1000000000000001</v>
      </c>
      <c r="Q38" s="137">
        <v>1.1000000000000001</v>
      </c>
      <c r="R38" s="154"/>
      <c r="S38" s="373"/>
      <c r="T38" s="372"/>
    </row>
    <row r="39" spans="1:33" ht="3" customHeight="1">
      <c r="A39" s="1"/>
      <c r="B39" s="1"/>
      <c r="C39" s="1"/>
      <c r="D39" s="21" t="s">
        <v>3</v>
      </c>
      <c r="E39" s="21" t="s">
        <v>3</v>
      </c>
      <c r="F39" s="21" t="s">
        <v>3</v>
      </c>
      <c r="G39" s="21" t="s">
        <v>3</v>
      </c>
      <c r="H39" s="21" t="s">
        <v>3</v>
      </c>
      <c r="I39" s="21" t="s">
        <v>3</v>
      </c>
      <c r="J39" s="21" t="s">
        <v>3</v>
      </c>
      <c r="K39" s="21" t="s">
        <v>3</v>
      </c>
      <c r="L39" s="21" t="s">
        <v>3</v>
      </c>
      <c r="M39" s="21" t="s">
        <v>3</v>
      </c>
      <c r="N39" s="21" t="s">
        <v>3</v>
      </c>
      <c r="O39" s="21" t="s">
        <v>3</v>
      </c>
      <c r="P39" s="141" t="s">
        <v>4</v>
      </c>
      <c r="Q39" s="141" t="s">
        <v>4</v>
      </c>
      <c r="R39" s="42"/>
      <c r="S39" s="372"/>
      <c r="T39" s="372"/>
    </row>
    <row r="40" spans="1:33" s="70" customFormat="1">
      <c r="A40" s="1"/>
      <c r="B40" s="70" t="s">
        <v>1</v>
      </c>
      <c r="D40" s="138">
        <v>18.100000000000001</v>
      </c>
      <c r="E40" s="138">
        <v>19.600000000000001</v>
      </c>
      <c r="F40" s="138">
        <v>18.600000000000001</v>
      </c>
      <c r="G40" s="138">
        <v>18</v>
      </c>
      <c r="H40" s="138">
        <v>17.600000000000001</v>
      </c>
      <c r="I40" s="138">
        <v>18</v>
      </c>
      <c r="J40" s="138">
        <v>18.3</v>
      </c>
      <c r="K40" s="138">
        <v>18.2</v>
      </c>
      <c r="L40" s="138">
        <v>18.100000000000001</v>
      </c>
      <c r="M40" s="138">
        <v>18.100000000000001</v>
      </c>
      <c r="N40" s="138">
        <v>18.100000000000001</v>
      </c>
      <c r="O40" s="138">
        <v>18.2</v>
      </c>
      <c r="P40" s="138">
        <v>18.100000000000001</v>
      </c>
      <c r="Q40" s="138">
        <v>18.100000000000001</v>
      </c>
      <c r="R40" s="154"/>
      <c r="S40" s="373"/>
    </row>
    <row r="41" spans="1:33">
      <c r="A41" s="1"/>
      <c r="B41" s="1"/>
      <c r="C41" s="1" t="s">
        <v>5</v>
      </c>
      <c r="D41" s="137">
        <v>13.8</v>
      </c>
      <c r="E41" s="137">
        <v>15.3</v>
      </c>
      <c r="F41" s="137">
        <v>14.3</v>
      </c>
      <c r="G41" s="137">
        <v>13.7</v>
      </c>
      <c r="H41" s="137">
        <v>13.3</v>
      </c>
      <c r="I41" s="137">
        <v>13.7</v>
      </c>
      <c r="J41" s="137">
        <v>13.9</v>
      </c>
      <c r="K41" s="137">
        <v>13.8</v>
      </c>
      <c r="L41" s="137">
        <v>13.8</v>
      </c>
      <c r="M41" s="137">
        <v>13.8</v>
      </c>
      <c r="N41" s="137">
        <v>13.8</v>
      </c>
      <c r="O41" s="137">
        <v>13.8</v>
      </c>
      <c r="P41" s="137">
        <v>13.8</v>
      </c>
      <c r="Q41" s="137">
        <v>13.8</v>
      </c>
      <c r="R41" s="154"/>
      <c r="S41" s="373"/>
      <c r="T41" s="372"/>
    </row>
    <row r="42" spans="1:33">
      <c r="A42" s="10"/>
      <c r="B42" s="10"/>
      <c r="C42" s="10" t="s">
        <v>16</v>
      </c>
      <c r="D42" s="139">
        <v>4.3</v>
      </c>
      <c r="E42" s="139">
        <v>4.3</v>
      </c>
      <c r="F42" s="139">
        <v>4.3</v>
      </c>
      <c r="G42" s="139">
        <v>4.3</v>
      </c>
      <c r="H42" s="139">
        <v>4.3</v>
      </c>
      <c r="I42" s="139">
        <v>4.3</v>
      </c>
      <c r="J42" s="139">
        <v>4.4000000000000004</v>
      </c>
      <c r="K42" s="139">
        <v>4.3</v>
      </c>
      <c r="L42" s="139">
        <v>4.3</v>
      </c>
      <c r="M42" s="139">
        <v>4.3</v>
      </c>
      <c r="N42" s="139">
        <v>4.3</v>
      </c>
      <c r="O42" s="139">
        <v>4.3</v>
      </c>
      <c r="P42" s="145">
        <v>4.3</v>
      </c>
      <c r="Q42" s="145">
        <v>4.3</v>
      </c>
      <c r="R42" s="154"/>
      <c r="S42" s="373"/>
      <c r="T42" s="372"/>
    </row>
    <row r="43" spans="1:33">
      <c r="A43" s="1"/>
      <c r="B43" s="1"/>
      <c r="C43" s="1"/>
      <c r="D43" s="47"/>
      <c r="E43" s="47"/>
      <c r="F43" s="47"/>
      <c r="G43" s="47"/>
      <c r="H43" s="47"/>
      <c r="I43" s="47"/>
      <c r="J43" s="47"/>
      <c r="K43" s="47"/>
      <c r="L43" s="47"/>
      <c r="M43" s="47"/>
      <c r="N43" s="47"/>
      <c r="O43" s="47"/>
      <c r="P43" s="146"/>
      <c r="Q43" s="146"/>
      <c r="R43" s="1"/>
    </row>
    <row r="44" spans="1:33">
      <c r="A44" s="1" t="s">
        <v>290</v>
      </c>
      <c r="B44" s="1"/>
      <c r="C44" s="1"/>
      <c r="D44" s="1"/>
      <c r="E44" s="1"/>
      <c r="F44" s="1"/>
      <c r="G44" s="1"/>
      <c r="H44" s="1"/>
      <c r="I44" s="1"/>
      <c r="J44" s="1"/>
      <c r="K44" s="1"/>
      <c r="L44" s="1"/>
      <c r="M44" s="1"/>
      <c r="N44" s="1"/>
      <c r="O44" s="1"/>
      <c r="P44" s="1"/>
      <c r="Q44" s="1"/>
      <c r="R44" s="1"/>
    </row>
    <row r="45" spans="1:33">
      <c r="A45" s="1"/>
      <c r="B45" s="1"/>
      <c r="C45" s="1"/>
      <c r="D45" s="60"/>
      <c r="E45" s="60"/>
      <c r="F45" s="60"/>
      <c r="G45" s="60"/>
      <c r="H45" s="60"/>
      <c r="I45" s="60"/>
      <c r="J45" s="60"/>
      <c r="K45" s="60"/>
      <c r="L45" s="60"/>
      <c r="M45" s="60"/>
      <c r="N45" s="60"/>
      <c r="O45" s="60"/>
      <c r="P45" s="1"/>
      <c r="Q45" s="1"/>
      <c r="R45" s="1"/>
    </row>
    <row r="46" spans="1:33">
      <c r="A46" s="1" t="s">
        <v>102</v>
      </c>
      <c r="B46" s="1"/>
      <c r="C46" s="1"/>
      <c r="D46" s="1"/>
      <c r="E46" s="1"/>
      <c r="F46" s="1"/>
      <c r="G46" s="1"/>
      <c r="H46" s="1"/>
      <c r="I46" s="1"/>
      <c r="J46" s="1"/>
      <c r="K46" s="1"/>
      <c r="L46" s="1"/>
      <c r="M46" s="1"/>
      <c r="N46" s="1"/>
      <c r="O46" s="1"/>
      <c r="P46" s="1"/>
      <c r="Q46" s="1"/>
      <c r="R46" s="1"/>
    </row>
    <row r="47" spans="1:33">
      <c r="A47" s="10"/>
      <c r="B47" s="10"/>
      <c r="C47" s="10"/>
      <c r="D47" s="10"/>
      <c r="E47" s="10"/>
      <c r="F47" s="10"/>
      <c r="G47" s="10"/>
      <c r="H47" s="10"/>
      <c r="I47" s="10"/>
      <c r="J47" s="10"/>
      <c r="K47" s="10"/>
      <c r="L47" s="10"/>
      <c r="M47" s="10"/>
      <c r="N47" s="10"/>
      <c r="O47" s="10"/>
      <c r="P47" s="10"/>
      <c r="Q47" s="10"/>
      <c r="R47" s="1"/>
    </row>
    <row r="49" spans="1:32">
      <c r="A49" s="472" t="s">
        <v>101</v>
      </c>
      <c r="B49" s="472"/>
      <c r="C49" s="472"/>
      <c r="D49" s="46"/>
      <c r="E49" s="46"/>
      <c r="F49" s="46"/>
      <c r="G49" s="46"/>
      <c r="H49" s="46"/>
      <c r="I49" s="46"/>
      <c r="J49" s="46"/>
      <c r="K49" s="46"/>
      <c r="L49" s="46"/>
      <c r="M49" s="46"/>
      <c r="N49" s="46"/>
      <c r="O49" s="46"/>
      <c r="P49" s="46"/>
      <c r="Q49" s="46"/>
    </row>
    <row r="50" spans="1:32">
      <c r="D50" s="46"/>
      <c r="E50" s="46"/>
      <c r="F50" s="46"/>
      <c r="G50" s="46"/>
      <c r="H50" s="46"/>
      <c r="I50" s="46"/>
      <c r="J50" s="46"/>
      <c r="K50" s="46"/>
      <c r="L50" s="46"/>
      <c r="M50" s="46"/>
      <c r="N50" s="46"/>
      <c r="O50" s="46"/>
      <c r="P50" s="46"/>
      <c r="Q50" s="46"/>
      <c r="S50" s="46"/>
      <c r="T50" s="46"/>
      <c r="U50" s="46"/>
      <c r="V50" s="46"/>
      <c r="W50" s="46"/>
      <c r="X50" s="46"/>
      <c r="Y50" s="46"/>
      <c r="Z50" s="46"/>
      <c r="AA50" s="46"/>
      <c r="AB50" s="46"/>
      <c r="AC50" s="46"/>
      <c r="AD50" s="46"/>
      <c r="AE50" s="46"/>
      <c r="AF50" s="46"/>
    </row>
    <row r="51" spans="1:32">
      <c r="P51" s="46"/>
      <c r="Q51" s="46"/>
      <c r="S51" s="46"/>
      <c r="T51" s="46"/>
      <c r="U51" s="46"/>
      <c r="V51" s="46"/>
      <c r="W51" s="46"/>
      <c r="X51" s="46"/>
      <c r="Y51" s="46"/>
      <c r="Z51" s="46"/>
      <c r="AA51" s="46"/>
      <c r="AB51" s="46"/>
      <c r="AC51" s="46"/>
      <c r="AD51" s="46"/>
      <c r="AE51" s="46"/>
      <c r="AF51" s="46"/>
    </row>
    <row r="52" spans="1:32">
      <c r="P52" s="46"/>
      <c r="Q52" s="46"/>
      <c r="S52" s="46"/>
      <c r="T52" s="46"/>
      <c r="U52" s="46"/>
      <c r="V52" s="46"/>
      <c r="W52" s="46"/>
      <c r="X52" s="46"/>
      <c r="Y52" s="46"/>
      <c r="Z52" s="46"/>
      <c r="AA52" s="46"/>
      <c r="AB52" s="46"/>
      <c r="AC52" s="46"/>
      <c r="AD52" s="46"/>
      <c r="AE52" s="46"/>
      <c r="AF52" s="46"/>
    </row>
    <row r="53" spans="1:32">
      <c r="P53" s="46"/>
      <c r="Q53" s="46"/>
      <c r="S53" s="46"/>
      <c r="T53" s="46"/>
      <c r="U53" s="46"/>
      <c r="V53" s="46"/>
      <c r="W53" s="46"/>
      <c r="X53" s="46"/>
      <c r="Y53" s="46"/>
      <c r="Z53" s="46"/>
      <c r="AA53" s="46"/>
      <c r="AB53" s="46"/>
      <c r="AC53" s="46"/>
      <c r="AD53" s="46"/>
      <c r="AE53" s="46"/>
      <c r="AF53" s="46"/>
    </row>
    <row r="54" spans="1:32">
      <c r="D54" s="372"/>
      <c r="E54" s="372"/>
      <c r="F54" s="372"/>
      <c r="G54" s="372"/>
      <c r="H54" s="372"/>
      <c r="I54" s="372"/>
      <c r="J54" s="372"/>
      <c r="K54" s="372"/>
      <c r="L54" s="372"/>
      <c r="M54" s="372"/>
      <c r="N54" s="372"/>
      <c r="O54" s="372"/>
      <c r="P54" s="46"/>
      <c r="Q54" s="46"/>
      <c r="S54" s="46"/>
      <c r="T54" s="46"/>
      <c r="U54" s="46"/>
      <c r="V54" s="46"/>
      <c r="W54" s="46"/>
      <c r="X54" s="46"/>
      <c r="Y54" s="46"/>
      <c r="Z54" s="46"/>
      <c r="AA54" s="46"/>
      <c r="AB54" s="46"/>
      <c r="AC54" s="46"/>
      <c r="AD54" s="46"/>
      <c r="AE54" s="46"/>
      <c r="AF54" s="46"/>
    </row>
    <row r="55" spans="1:32">
      <c r="P55" s="46"/>
      <c r="Q55" s="46"/>
      <c r="S55" s="46"/>
      <c r="T55" s="46"/>
      <c r="U55" s="46"/>
      <c r="V55" s="46"/>
      <c r="W55" s="46"/>
      <c r="X55" s="46"/>
      <c r="Y55" s="46"/>
      <c r="Z55" s="46"/>
      <c r="AA55" s="46"/>
      <c r="AB55" s="46"/>
      <c r="AC55" s="46"/>
      <c r="AD55" s="46"/>
      <c r="AE55" s="46"/>
      <c r="AF55" s="46"/>
    </row>
    <row r="56" spans="1:32">
      <c r="P56" s="46"/>
      <c r="Q56" s="46"/>
      <c r="S56" s="46"/>
      <c r="T56" s="46"/>
      <c r="U56" s="46"/>
      <c r="V56" s="46"/>
      <c r="W56" s="46"/>
      <c r="X56" s="46"/>
      <c r="Y56" s="46"/>
      <c r="Z56" s="46"/>
      <c r="AA56" s="46"/>
      <c r="AB56" s="46"/>
      <c r="AC56" s="46"/>
      <c r="AD56" s="46"/>
      <c r="AE56" s="46"/>
      <c r="AF56" s="46"/>
    </row>
    <row r="57" spans="1:32">
      <c r="D57" s="372"/>
      <c r="E57" s="372"/>
      <c r="F57" s="372"/>
      <c r="G57" s="372"/>
      <c r="H57" s="372"/>
      <c r="I57" s="372"/>
      <c r="J57" s="372"/>
      <c r="K57" s="372"/>
      <c r="L57" s="372"/>
      <c r="M57" s="372"/>
      <c r="N57" s="372"/>
      <c r="O57" s="372"/>
      <c r="P57" s="46"/>
      <c r="Q57" s="46"/>
      <c r="S57" s="46"/>
      <c r="T57" s="46"/>
      <c r="U57" s="46"/>
      <c r="V57" s="46"/>
      <c r="W57" s="46"/>
      <c r="X57" s="46"/>
      <c r="Y57" s="46"/>
      <c r="Z57" s="46"/>
      <c r="AA57" s="46"/>
      <c r="AB57" s="46"/>
      <c r="AC57" s="46"/>
      <c r="AD57" s="46"/>
      <c r="AE57" s="46"/>
      <c r="AF57" s="46"/>
    </row>
    <row r="58" spans="1:32">
      <c r="S58" s="46"/>
      <c r="T58" s="46"/>
      <c r="U58" s="46"/>
      <c r="V58" s="46"/>
      <c r="W58" s="46"/>
      <c r="X58" s="46"/>
      <c r="Y58" s="46"/>
      <c r="Z58" s="46"/>
      <c r="AA58" s="46"/>
      <c r="AB58" s="46"/>
      <c r="AC58" s="46"/>
      <c r="AD58" s="46"/>
      <c r="AE58" s="46"/>
      <c r="AF58" s="46"/>
    </row>
    <row r="59" spans="1:32">
      <c r="P59" s="46"/>
      <c r="Q59" s="46"/>
      <c r="S59" s="46"/>
      <c r="T59" s="46"/>
      <c r="U59" s="46"/>
      <c r="V59" s="46"/>
      <c r="W59" s="46"/>
      <c r="X59" s="46"/>
      <c r="Y59" s="46"/>
      <c r="Z59" s="46"/>
      <c r="AA59" s="46"/>
      <c r="AB59" s="46"/>
      <c r="AC59" s="46"/>
      <c r="AD59" s="46"/>
      <c r="AE59" s="46"/>
      <c r="AF59" s="46"/>
    </row>
    <row r="60" spans="1:32">
      <c r="P60" s="46"/>
      <c r="Q60" s="46"/>
      <c r="S60" s="46"/>
      <c r="T60" s="46"/>
      <c r="U60" s="46"/>
      <c r="V60" s="46"/>
      <c r="W60" s="46"/>
      <c r="X60" s="46"/>
      <c r="Y60" s="46"/>
      <c r="Z60" s="46"/>
      <c r="AA60" s="46"/>
      <c r="AB60" s="46"/>
      <c r="AC60" s="46"/>
      <c r="AD60" s="46"/>
      <c r="AE60" s="46"/>
      <c r="AF60" s="46"/>
    </row>
    <row r="61" spans="1:32">
      <c r="P61" s="46"/>
      <c r="Q61" s="46"/>
      <c r="S61" s="46"/>
      <c r="T61" s="46"/>
      <c r="U61" s="46"/>
      <c r="V61" s="46"/>
      <c r="W61" s="46"/>
      <c r="X61" s="46"/>
      <c r="Y61" s="46"/>
      <c r="Z61" s="46"/>
      <c r="AA61" s="46"/>
      <c r="AB61" s="46"/>
      <c r="AC61" s="46"/>
      <c r="AD61" s="46"/>
      <c r="AE61" s="46"/>
      <c r="AF61" s="46"/>
    </row>
    <row r="62" spans="1:32">
      <c r="S62" s="46"/>
      <c r="T62" s="46"/>
      <c r="U62" s="46"/>
      <c r="V62" s="46"/>
      <c r="W62" s="46"/>
      <c r="X62" s="46"/>
      <c r="Y62" s="46"/>
      <c r="Z62" s="46"/>
      <c r="AA62" s="46"/>
      <c r="AB62" s="46"/>
      <c r="AC62" s="46"/>
      <c r="AD62" s="46"/>
      <c r="AE62" s="46"/>
      <c r="AF62" s="46"/>
    </row>
    <row r="63" spans="1:32">
      <c r="D63" s="374"/>
      <c r="E63" s="374"/>
      <c r="F63" s="374"/>
      <c r="G63" s="374"/>
      <c r="H63" s="374"/>
      <c r="I63" s="374"/>
      <c r="J63" s="374"/>
      <c r="K63" s="374"/>
      <c r="L63" s="374"/>
      <c r="M63" s="374"/>
      <c r="N63" s="374"/>
      <c r="O63" s="374"/>
      <c r="P63" s="374"/>
      <c r="Q63" s="374"/>
      <c r="S63" s="46"/>
      <c r="T63" s="46"/>
      <c r="U63" s="46"/>
      <c r="V63" s="46"/>
      <c r="W63" s="46"/>
      <c r="X63" s="46"/>
      <c r="Y63" s="46"/>
      <c r="Z63" s="46"/>
      <c r="AA63" s="46"/>
      <c r="AB63" s="46"/>
      <c r="AC63" s="46"/>
      <c r="AD63" s="46"/>
      <c r="AE63" s="46"/>
      <c r="AF63" s="46"/>
    </row>
    <row r="64" spans="1:32">
      <c r="D64" s="46"/>
      <c r="E64" s="46"/>
      <c r="F64" s="46"/>
      <c r="G64" s="46"/>
      <c r="H64" s="46"/>
      <c r="I64" s="46"/>
      <c r="J64" s="46"/>
      <c r="K64" s="46"/>
      <c r="L64" s="46"/>
      <c r="M64" s="46"/>
      <c r="N64" s="46"/>
      <c r="O64" s="46"/>
      <c r="P64" s="46"/>
      <c r="Q64" s="46"/>
    </row>
    <row r="65" spans="4:17">
      <c r="D65" s="46"/>
      <c r="E65" s="46"/>
      <c r="F65" s="46"/>
      <c r="G65" s="46"/>
      <c r="H65" s="46"/>
      <c r="I65" s="46"/>
      <c r="J65" s="46"/>
      <c r="K65" s="46"/>
      <c r="L65" s="46"/>
      <c r="M65" s="46"/>
      <c r="N65" s="46"/>
      <c r="O65" s="46"/>
      <c r="P65" s="46"/>
      <c r="Q65" s="46"/>
    </row>
    <row r="67" spans="4:17">
      <c r="D67" s="46"/>
      <c r="E67" s="46"/>
      <c r="F67" s="46"/>
      <c r="G67" s="46"/>
      <c r="H67" s="46"/>
      <c r="I67" s="46"/>
      <c r="J67" s="46"/>
      <c r="K67" s="46"/>
      <c r="L67" s="46"/>
      <c r="M67" s="46"/>
      <c r="N67" s="46"/>
      <c r="O67" s="46"/>
      <c r="P67" s="46"/>
      <c r="Q67" s="46"/>
    </row>
    <row r="68" spans="4:17">
      <c r="D68" s="46"/>
      <c r="E68" s="46"/>
      <c r="F68" s="46"/>
      <c r="G68" s="46"/>
      <c r="H68" s="46"/>
      <c r="I68" s="46"/>
      <c r="J68" s="46"/>
      <c r="K68" s="46"/>
      <c r="L68" s="46"/>
      <c r="M68" s="46"/>
      <c r="N68" s="46"/>
      <c r="O68" s="46"/>
      <c r="P68" s="46"/>
      <c r="Q68" s="46"/>
    </row>
    <row r="69" spans="4:17">
      <c r="D69" s="46"/>
      <c r="E69" s="46"/>
      <c r="F69" s="46"/>
      <c r="G69" s="46"/>
      <c r="H69" s="46"/>
      <c r="I69" s="46"/>
      <c r="J69" s="46"/>
      <c r="K69" s="46"/>
      <c r="L69" s="46"/>
      <c r="M69" s="46"/>
      <c r="N69" s="46"/>
      <c r="O69" s="46"/>
      <c r="P69" s="46"/>
      <c r="Q69" s="46"/>
    </row>
    <row r="70" spans="4:17">
      <c r="D70" s="46"/>
      <c r="E70" s="46"/>
      <c r="F70" s="46"/>
      <c r="G70" s="46"/>
      <c r="H70" s="46"/>
      <c r="I70" s="46"/>
      <c r="J70" s="46"/>
      <c r="K70" s="46"/>
      <c r="L70" s="46"/>
      <c r="M70" s="46"/>
      <c r="N70" s="46"/>
      <c r="O70" s="46"/>
      <c r="P70" s="46"/>
      <c r="Q70" s="46"/>
    </row>
    <row r="71" spans="4:17">
      <c r="D71" s="46"/>
      <c r="E71" s="46"/>
      <c r="F71" s="46"/>
      <c r="G71" s="46"/>
      <c r="H71" s="46"/>
      <c r="I71" s="46"/>
      <c r="J71" s="46"/>
      <c r="K71" s="46"/>
      <c r="L71" s="46"/>
      <c r="M71" s="46"/>
      <c r="N71" s="46"/>
      <c r="O71" s="46"/>
      <c r="P71" s="46"/>
      <c r="Q71" s="46"/>
    </row>
    <row r="72" spans="4:17">
      <c r="D72" s="46"/>
      <c r="E72" s="46"/>
      <c r="F72" s="46"/>
      <c r="G72" s="46"/>
      <c r="H72" s="46"/>
      <c r="I72" s="46"/>
      <c r="J72" s="46"/>
      <c r="K72" s="46"/>
      <c r="L72" s="46"/>
      <c r="M72" s="46"/>
      <c r="N72" s="46"/>
      <c r="O72" s="46"/>
      <c r="P72" s="46"/>
      <c r="Q72" s="46"/>
    </row>
    <row r="73" spans="4:17">
      <c r="D73" s="46"/>
      <c r="E73" s="46"/>
      <c r="F73" s="46"/>
      <c r="G73" s="46"/>
      <c r="H73" s="46"/>
      <c r="I73" s="46"/>
      <c r="J73" s="46"/>
      <c r="K73" s="46"/>
      <c r="L73" s="46"/>
      <c r="M73" s="46"/>
      <c r="N73" s="46"/>
      <c r="O73" s="46"/>
      <c r="P73" s="46"/>
      <c r="Q73" s="46"/>
    </row>
    <row r="74" spans="4:17">
      <c r="D74" s="46"/>
      <c r="E74" s="46"/>
      <c r="F74" s="46"/>
      <c r="G74" s="46"/>
      <c r="H74" s="46"/>
      <c r="I74" s="46"/>
      <c r="J74" s="46"/>
      <c r="K74" s="46"/>
      <c r="L74" s="46"/>
      <c r="M74" s="46"/>
      <c r="N74" s="46"/>
      <c r="O74" s="46"/>
      <c r="P74" s="46"/>
      <c r="Q74" s="46"/>
    </row>
    <row r="75" spans="4:17">
      <c r="D75" s="46"/>
      <c r="E75" s="46"/>
      <c r="F75" s="46"/>
      <c r="G75" s="46"/>
      <c r="H75" s="46"/>
      <c r="I75" s="46"/>
      <c r="J75" s="46"/>
      <c r="K75" s="46"/>
      <c r="L75" s="46"/>
      <c r="M75" s="46"/>
      <c r="N75" s="46"/>
      <c r="O75" s="46"/>
      <c r="P75" s="46"/>
      <c r="Q75" s="46"/>
    </row>
  </sheetData>
  <mergeCells count="3">
    <mergeCell ref="D28:Q28"/>
    <mergeCell ref="P8:Q8"/>
    <mergeCell ref="A49:C49"/>
  </mergeCells>
  <hyperlinks>
    <hyperlink ref="A49" location="Contents!A1" display="Back to Table of Contents" xr:uid="{DF3CF6BE-F1AF-49F1-956D-B4D86BEC58E3}"/>
    <hyperlink ref="A2" r:id="rId1" xr:uid="{F5A14985-1128-4584-A1C3-7C6A53936CEE}"/>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AS125"/>
  <sheetViews>
    <sheetView zoomScaleNormal="100" workbookViewId="0"/>
  </sheetViews>
  <sheetFormatPr defaultColWidth="9.33203125" defaultRowHeight="14.4"/>
  <cols>
    <col min="1" max="4" width="2.5546875" style="134" customWidth="1"/>
    <col min="5" max="5" width="36.33203125" style="134" customWidth="1"/>
    <col min="6" max="17" width="9.44140625" style="134" customWidth="1"/>
    <col min="18" max="16384" width="9.33203125" style="134"/>
  </cols>
  <sheetData>
    <row r="1" spans="1:45">
      <c r="A1" s="409" t="s">
        <v>435</v>
      </c>
      <c r="B1" s="3"/>
      <c r="C1" s="3"/>
      <c r="D1" s="3"/>
    </row>
    <row r="2" spans="1:45">
      <c r="A2" s="410" t="s">
        <v>436</v>
      </c>
      <c r="B2" s="3"/>
      <c r="C2" s="3"/>
      <c r="D2" s="3"/>
    </row>
    <row r="5" spans="1:45">
      <c r="A5" s="414" t="s">
        <v>437</v>
      </c>
      <c r="B5" s="411"/>
      <c r="C5" s="411"/>
      <c r="D5" s="411"/>
      <c r="E5" s="411"/>
      <c r="F5" s="411"/>
      <c r="G5" s="411"/>
      <c r="H5" s="411"/>
      <c r="I5" s="411"/>
      <c r="J5" s="411"/>
      <c r="K5" s="411"/>
      <c r="L5" s="411"/>
      <c r="M5" s="411"/>
      <c r="N5" s="411"/>
      <c r="O5" s="411"/>
      <c r="P5" s="411"/>
      <c r="Q5" s="411"/>
    </row>
    <row r="6" spans="1:45">
      <c r="A6" s="473" t="s">
        <v>25</v>
      </c>
      <c r="B6" s="474"/>
      <c r="C6" s="474"/>
      <c r="D6" s="474"/>
      <c r="E6" s="474"/>
      <c r="F6" s="376"/>
      <c r="G6" s="376"/>
      <c r="H6" s="376"/>
      <c r="I6" s="376"/>
      <c r="J6" s="376"/>
      <c r="K6" s="376"/>
      <c r="L6" s="376"/>
      <c r="M6" s="376"/>
      <c r="N6" s="376"/>
      <c r="O6" s="376"/>
      <c r="P6" s="376"/>
      <c r="Q6" s="376"/>
    </row>
    <row r="7" spans="1:45">
      <c r="A7" s="2"/>
      <c r="B7" s="2"/>
      <c r="C7" s="2"/>
      <c r="D7" s="2"/>
      <c r="E7" s="2"/>
      <c r="F7" s="2"/>
      <c r="G7" s="2"/>
      <c r="H7" s="2"/>
      <c r="I7" s="2"/>
      <c r="J7" s="2"/>
      <c r="K7" s="2"/>
      <c r="L7" s="2"/>
      <c r="M7" s="2"/>
      <c r="N7" s="2"/>
      <c r="O7" s="2"/>
      <c r="P7" s="2"/>
      <c r="Q7" s="2"/>
    </row>
    <row r="8" spans="1:45">
      <c r="A8" s="2"/>
      <c r="B8" s="2"/>
      <c r="C8" s="2"/>
      <c r="D8" s="2"/>
      <c r="E8" s="2"/>
      <c r="F8" s="2"/>
      <c r="G8" s="2"/>
      <c r="H8" s="2"/>
      <c r="I8" s="2"/>
      <c r="J8" s="2"/>
      <c r="K8" s="2"/>
      <c r="L8" s="2"/>
      <c r="M8" s="2"/>
      <c r="N8" s="2"/>
      <c r="O8" s="2"/>
      <c r="P8" s="475" t="s">
        <v>1</v>
      </c>
      <c r="Q8" s="475"/>
    </row>
    <row r="9" spans="1:45" ht="28.2">
      <c r="A9" s="376" t="s">
        <v>56</v>
      </c>
      <c r="B9" s="376"/>
      <c r="C9" s="376"/>
      <c r="D9" s="376"/>
      <c r="E9" s="376"/>
      <c r="F9" s="10">
        <v>2022</v>
      </c>
      <c r="G9" s="10">
        <v>2023</v>
      </c>
      <c r="H9" s="10">
        <v>2024</v>
      </c>
      <c r="I9" s="10">
        <v>2025</v>
      </c>
      <c r="J9" s="10">
        <v>2026</v>
      </c>
      <c r="K9" s="10">
        <v>2027</v>
      </c>
      <c r="L9" s="10">
        <v>2028</v>
      </c>
      <c r="M9" s="10">
        <v>2029</v>
      </c>
      <c r="N9" s="10">
        <v>2030</v>
      </c>
      <c r="O9" s="10">
        <v>2031</v>
      </c>
      <c r="P9" s="363" t="s">
        <v>443</v>
      </c>
      <c r="Q9" s="363" t="s">
        <v>444</v>
      </c>
    </row>
    <row r="10" spans="1:45">
      <c r="A10" s="377" t="s">
        <v>11</v>
      </c>
      <c r="B10" s="2"/>
      <c r="C10" s="377"/>
      <c r="D10" s="377"/>
      <c r="E10" s="377"/>
      <c r="F10" s="64"/>
      <c r="G10" s="64"/>
      <c r="H10" s="64"/>
      <c r="I10" s="64"/>
      <c r="J10" s="64"/>
      <c r="K10" s="64"/>
      <c r="L10" s="64"/>
      <c r="M10" s="64"/>
      <c r="N10" s="64"/>
      <c r="O10" s="64"/>
      <c r="P10" s="64"/>
      <c r="Q10" s="64"/>
    </row>
    <row r="11" spans="1:45" ht="14.7" customHeight="1">
      <c r="A11" s="377"/>
      <c r="B11" s="2" t="s">
        <v>8</v>
      </c>
      <c r="C11" s="377"/>
      <c r="D11" s="377"/>
      <c r="E11" s="377"/>
      <c r="F11" s="64">
        <v>7.8159999999999998</v>
      </c>
      <c r="G11" s="64">
        <v>-0.52200000000000002</v>
      </c>
      <c r="H11" s="64">
        <v>0.78200000000000003</v>
      </c>
      <c r="I11" s="64">
        <v>1.9379999999999999</v>
      </c>
      <c r="J11" s="64">
        <v>2.351</v>
      </c>
      <c r="K11" s="64">
        <v>2.5840000000000001</v>
      </c>
      <c r="L11" s="64">
        <v>2.855</v>
      </c>
      <c r="M11" s="64">
        <v>3.09</v>
      </c>
      <c r="N11" s="64">
        <v>3.3879999999999999</v>
      </c>
      <c r="O11" s="64">
        <v>3.6480000000000001</v>
      </c>
      <c r="P11" s="64">
        <v>12.365000000000002</v>
      </c>
      <c r="Q11" s="64">
        <v>27.930000000000003</v>
      </c>
      <c r="R11" s="2"/>
      <c r="S11" s="57"/>
      <c r="T11" s="57"/>
      <c r="AD11" s="57"/>
      <c r="AE11" s="57"/>
      <c r="AG11" s="378"/>
      <c r="AH11" s="378"/>
      <c r="AI11" s="378"/>
      <c r="AJ11" s="378"/>
      <c r="AK11" s="378"/>
      <c r="AL11" s="378"/>
      <c r="AM11" s="378"/>
      <c r="AN11" s="378"/>
      <c r="AO11" s="378"/>
      <c r="AP11" s="378"/>
      <c r="AQ11" s="378"/>
      <c r="AR11" s="378"/>
      <c r="AS11" s="378"/>
    </row>
    <row r="12" spans="1:45">
      <c r="A12" s="377"/>
      <c r="B12" s="2" t="s">
        <v>9</v>
      </c>
      <c r="C12" s="377"/>
      <c r="D12" s="377"/>
      <c r="E12" s="377"/>
      <c r="F12" s="64">
        <v>-4.1000000000000002E-2</v>
      </c>
      <c r="G12" s="64">
        <v>-9.5000000000000001E-2</v>
      </c>
      <c r="H12" s="64">
        <v>-0.107</v>
      </c>
      <c r="I12" s="64">
        <v>-0.109</v>
      </c>
      <c r="J12" s="64">
        <v>-0.105</v>
      </c>
      <c r="K12" s="64">
        <v>-8.3000000000000004E-2</v>
      </c>
      <c r="L12" s="64">
        <v>-0.05</v>
      </c>
      <c r="M12" s="64">
        <v>-1.4999999999999999E-2</v>
      </c>
      <c r="N12" s="64">
        <v>2.5999999999999999E-2</v>
      </c>
      <c r="O12" s="64">
        <v>4.2000000000000003E-2</v>
      </c>
      <c r="P12" s="64">
        <v>-0.45699999999999996</v>
      </c>
      <c r="Q12" s="64">
        <v>-0.53699999999999992</v>
      </c>
      <c r="R12" s="2"/>
      <c r="S12" s="57"/>
      <c r="T12" s="57"/>
      <c r="AD12" s="57"/>
      <c r="AE12" s="57"/>
      <c r="AG12" s="378"/>
      <c r="AH12" s="378"/>
      <c r="AI12" s="378"/>
      <c r="AJ12" s="378"/>
      <c r="AK12" s="378"/>
      <c r="AL12" s="378"/>
      <c r="AM12" s="378"/>
      <c r="AN12" s="378"/>
      <c r="AO12" s="378"/>
      <c r="AP12" s="378"/>
      <c r="AQ12" s="378"/>
      <c r="AR12" s="378"/>
    </row>
    <row r="13" spans="1:45">
      <c r="A13" s="377"/>
      <c r="B13" s="2" t="s">
        <v>10</v>
      </c>
      <c r="C13" s="377"/>
      <c r="D13" s="377"/>
      <c r="E13" s="377"/>
      <c r="F13" s="64">
        <v>-4.3999999999999997E-2</v>
      </c>
      <c r="G13" s="64">
        <v>-5.8999999999999997E-2</v>
      </c>
      <c r="H13" s="64">
        <v>7.9000000000000001E-2</v>
      </c>
      <c r="I13" s="64">
        <v>0.19900000000000001</v>
      </c>
      <c r="J13" s="64">
        <v>0.22900000000000001</v>
      </c>
      <c r="K13" s="64">
        <v>0.23</v>
      </c>
      <c r="L13" s="64">
        <v>0.23300000000000001</v>
      </c>
      <c r="M13" s="64">
        <v>0.23899999999999999</v>
      </c>
      <c r="N13" s="64">
        <v>0.254</v>
      </c>
      <c r="O13" s="64">
        <v>0.27700000000000002</v>
      </c>
      <c r="P13" s="64">
        <v>0.40400000000000003</v>
      </c>
      <c r="Q13" s="64">
        <v>1.637</v>
      </c>
      <c r="R13" s="2"/>
      <c r="S13" s="57"/>
      <c r="T13" s="57"/>
      <c r="AD13" s="57"/>
      <c r="AE13" s="57"/>
      <c r="AG13" s="378"/>
      <c r="AH13" s="378"/>
      <c r="AI13" s="378"/>
      <c r="AJ13" s="378"/>
      <c r="AK13" s="378"/>
      <c r="AL13" s="378"/>
      <c r="AM13" s="378"/>
      <c r="AN13" s="378"/>
      <c r="AO13" s="378"/>
      <c r="AP13" s="378"/>
      <c r="AQ13" s="378"/>
      <c r="AR13" s="378"/>
    </row>
    <row r="14" spans="1:45">
      <c r="A14" s="377"/>
      <c r="B14" s="1" t="s">
        <v>20</v>
      </c>
      <c r="C14" s="377"/>
      <c r="D14" s="377"/>
      <c r="E14" s="377"/>
      <c r="F14" s="64">
        <v>0.60399999999999998</v>
      </c>
      <c r="G14" s="64">
        <v>1.5660000000000001</v>
      </c>
      <c r="H14" s="64">
        <v>1.9430000000000001</v>
      </c>
      <c r="I14" s="64">
        <v>1.996</v>
      </c>
      <c r="J14" s="64">
        <v>2.0489999999999999</v>
      </c>
      <c r="K14" s="64">
        <v>2.105</v>
      </c>
      <c r="L14" s="64">
        <v>2.1619999999999999</v>
      </c>
      <c r="M14" s="64">
        <v>2.2200000000000002</v>
      </c>
      <c r="N14" s="64">
        <v>2.2799999999999998</v>
      </c>
      <c r="O14" s="64">
        <v>2.3420000000000001</v>
      </c>
      <c r="P14" s="64">
        <v>8.1579999999999995</v>
      </c>
      <c r="Q14" s="64">
        <v>19.266999999999999</v>
      </c>
      <c r="R14" s="1"/>
      <c r="S14" s="57"/>
      <c r="T14" s="57"/>
      <c r="AD14" s="57"/>
      <c r="AE14" s="57"/>
      <c r="AG14" s="378"/>
      <c r="AH14" s="378"/>
      <c r="AI14" s="378"/>
      <c r="AJ14" s="378"/>
      <c r="AK14" s="378"/>
      <c r="AL14" s="378"/>
      <c r="AM14" s="378"/>
      <c r="AN14" s="378"/>
      <c r="AO14" s="378"/>
      <c r="AP14" s="378"/>
      <c r="AQ14" s="378"/>
      <c r="AR14" s="378"/>
    </row>
    <row r="15" spans="1:45">
      <c r="A15" s="377"/>
      <c r="B15" s="1" t="s">
        <v>432</v>
      </c>
      <c r="C15" s="377"/>
      <c r="D15" s="377"/>
      <c r="E15" s="377"/>
      <c r="F15" s="64">
        <v>0</v>
      </c>
      <c r="G15" s="64">
        <v>0</v>
      </c>
      <c r="H15" s="64">
        <v>0</v>
      </c>
      <c r="I15" s="64">
        <v>0</v>
      </c>
      <c r="J15" s="64">
        <v>0</v>
      </c>
      <c r="K15" s="64">
        <v>0</v>
      </c>
      <c r="L15" s="64">
        <v>0</v>
      </c>
      <c r="M15" s="64">
        <v>0</v>
      </c>
      <c r="N15" s="64">
        <v>0</v>
      </c>
      <c r="O15" s="64">
        <v>0</v>
      </c>
      <c r="P15" s="64">
        <v>0</v>
      </c>
      <c r="Q15" s="64">
        <v>0</v>
      </c>
      <c r="R15" s="1"/>
      <c r="S15" s="57"/>
      <c r="T15" s="57"/>
      <c r="AD15" s="57"/>
      <c r="AE15" s="57"/>
      <c r="AG15" s="378"/>
      <c r="AH15" s="378"/>
      <c r="AI15" s="378"/>
      <c r="AJ15" s="378"/>
      <c r="AK15" s="378"/>
      <c r="AL15" s="378"/>
      <c r="AM15" s="378"/>
      <c r="AN15" s="378"/>
      <c r="AO15" s="378"/>
      <c r="AP15" s="378"/>
      <c r="AQ15" s="378"/>
      <c r="AR15" s="378"/>
    </row>
    <row r="16" spans="1:45">
      <c r="A16" s="377"/>
      <c r="B16" s="1" t="s">
        <v>19</v>
      </c>
      <c r="C16" s="377"/>
      <c r="D16" s="377"/>
      <c r="E16" s="377"/>
      <c r="F16" s="64">
        <v>0.11700000000000001</v>
      </c>
      <c r="G16" s="64">
        <v>0.216</v>
      </c>
      <c r="H16" s="64">
        <v>0.19900000000000001</v>
      </c>
      <c r="I16" s="64">
        <v>0.186</v>
      </c>
      <c r="J16" s="64">
        <v>0.17499999999999999</v>
      </c>
      <c r="K16" s="64">
        <v>0.16600000000000001</v>
      </c>
      <c r="L16" s="64">
        <v>0.156</v>
      </c>
      <c r="M16" s="64">
        <v>0.14899999999999999</v>
      </c>
      <c r="N16" s="64">
        <v>0.14099999999999999</v>
      </c>
      <c r="O16" s="64">
        <v>0.13400000000000001</v>
      </c>
      <c r="P16" s="64">
        <v>0.89300000000000002</v>
      </c>
      <c r="Q16" s="64">
        <v>1.6389999999999998</v>
      </c>
      <c r="R16" s="1"/>
      <c r="S16" s="57"/>
      <c r="T16" s="57"/>
      <c r="AD16" s="57"/>
      <c r="AE16" s="57"/>
      <c r="AG16" s="378"/>
      <c r="AH16" s="378"/>
      <c r="AI16" s="378"/>
      <c r="AJ16" s="378"/>
      <c r="AK16" s="378"/>
      <c r="AL16" s="378"/>
      <c r="AM16" s="378"/>
      <c r="AN16" s="378"/>
      <c r="AO16" s="378"/>
      <c r="AP16" s="378"/>
      <c r="AQ16" s="378"/>
      <c r="AR16" s="378"/>
    </row>
    <row r="17" spans="1:44">
      <c r="A17" s="377"/>
      <c r="B17" s="1" t="s">
        <v>18</v>
      </c>
      <c r="C17" s="377"/>
      <c r="D17" s="377"/>
      <c r="E17" s="377"/>
      <c r="F17" s="64">
        <v>0</v>
      </c>
      <c r="G17" s="64">
        <v>0</v>
      </c>
      <c r="H17" s="64">
        <v>0</v>
      </c>
      <c r="I17" s="64">
        <v>0</v>
      </c>
      <c r="J17" s="64">
        <v>0</v>
      </c>
      <c r="K17" s="64">
        <v>0</v>
      </c>
      <c r="L17" s="64">
        <v>0</v>
      </c>
      <c r="M17" s="64">
        <v>0</v>
      </c>
      <c r="N17" s="64">
        <v>0</v>
      </c>
      <c r="O17" s="64">
        <v>0</v>
      </c>
      <c r="P17" s="64">
        <v>0</v>
      </c>
      <c r="Q17" s="64">
        <v>0</v>
      </c>
      <c r="R17" s="1"/>
      <c r="S17" s="57"/>
      <c r="T17" s="57"/>
      <c r="AD17" s="57"/>
      <c r="AE17" s="57"/>
      <c r="AG17" s="378"/>
      <c r="AH17" s="378"/>
      <c r="AI17" s="378"/>
      <c r="AJ17" s="378"/>
      <c r="AK17" s="378"/>
      <c r="AL17" s="378"/>
      <c r="AM17" s="378"/>
      <c r="AN17" s="378"/>
      <c r="AO17" s="378"/>
      <c r="AP17" s="378"/>
      <c r="AQ17" s="378"/>
      <c r="AR17" s="378"/>
    </row>
    <row r="18" spans="1:44">
      <c r="A18" s="377"/>
      <c r="B18" s="1" t="s">
        <v>17</v>
      </c>
      <c r="C18" s="377"/>
      <c r="D18" s="377"/>
      <c r="E18" s="377"/>
      <c r="F18" s="64">
        <v>0.114</v>
      </c>
      <c r="G18" s="64">
        <v>0.13600000000000001</v>
      </c>
      <c r="H18" s="64">
        <v>0.128</v>
      </c>
      <c r="I18" s="64">
        <v>0.12</v>
      </c>
      <c r="J18" s="64">
        <v>0.11899999999999999</v>
      </c>
      <c r="K18" s="64">
        <v>0.12</v>
      </c>
      <c r="L18" s="64">
        <v>0.43000000000000005</v>
      </c>
      <c r="M18" s="64">
        <v>0.13900000000000001</v>
      </c>
      <c r="N18" s="64">
        <v>0.113</v>
      </c>
      <c r="O18" s="64">
        <v>0.113</v>
      </c>
      <c r="P18" s="64">
        <v>0.61699999999999999</v>
      </c>
      <c r="Q18" s="64">
        <v>1.532</v>
      </c>
      <c r="R18" s="1"/>
      <c r="S18" s="57"/>
      <c r="T18" s="57"/>
      <c r="AD18" s="57"/>
      <c r="AE18" s="57"/>
      <c r="AG18" s="378"/>
      <c r="AH18" s="378"/>
      <c r="AI18" s="378"/>
      <c r="AJ18" s="378"/>
      <c r="AK18" s="378"/>
      <c r="AL18" s="378"/>
      <c r="AM18" s="378"/>
      <c r="AN18" s="378"/>
      <c r="AO18" s="378"/>
      <c r="AP18" s="378"/>
      <c r="AQ18" s="378"/>
      <c r="AR18" s="378"/>
    </row>
    <row r="19" spans="1:44" ht="3" customHeight="1">
      <c r="A19" s="377"/>
      <c r="B19" s="2"/>
      <c r="C19" s="377"/>
      <c r="D19" s="377"/>
      <c r="E19" s="377"/>
      <c r="F19" s="437" t="s">
        <v>3</v>
      </c>
      <c r="G19" s="21" t="s">
        <v>3</v>
      </c>
      <c r="H19" s="21" t="s">
        <v>3</v>
      </c>
      <c r="I19" s="21" t="s">
        <v>3</v>
      </c>
      <c r="J19" s="21" t="s">
        <v>3</v>
      </c>
      <c r="K19" s="21" t="s">
        <v>3</v>
      </c>
      <c r="L19" s="21" t="s">
        <v>3</v>
      </c>
      <c r="M19" s="21" t="s">
        <v>3</v>
      </c>
      <c r="N19" s="21" t="s">
        <v>3</v>
      </c>
      <c r="O19" s="21" t="s">
        <v>3</v>
      </c>
      <c r="P19" s="141" t="s">
        <v>4</v>
      </c>
      <c r="Q19" s="141" t="s">
        <v>4</v>
      </c>
      <c r="R19" s="57"/>
      <c r="S19" s="57"/>
      <c r="AD19" s="57"/>
      <c r="AE19" s="57"/>
    </row>
    <row r="20" spans="1:44">
      <c r="A20" s="377"/>
      <c r="B20" s="2"/>
      <c r="C20" s="377" t="s">
        <v>2</v>
      </c>
      <c r="E20" s="377"/>
      <c r="F20" s="64">
        <v>8.5660000000000007</v>
      </c>
      <c r="G20" s="64">
        <v>1.242</v>
      </c>
      <c r="H20" s="64">
        <v>3.024</v>
      </c>
      <c r="I20" s="64">
        <v>4.33</v>
      </c>
      <c r="J20" s="64">
        <v>4.8179999999999996</v>
      </c>
      <c r="K20" s="64">
        <v>5.1220000000000008</v>
      </c>
      <c r="L20" s="64">
        <v>5.7859999999999996</v>
      </c>
      <c r="M20" s="64">
        <v>5.8220000000000001</v>
      </c>
      <c r="N20" s="64">
        <v>6.202</v>
      </c>
      <c r="O20" s="64">
        <v>6.5560000000000009</v>
      </c>
      <c r="P20" s="64">
        <v>21.979999999999997</v>
      </c>
      <c r="Q20" s="64">
        <v>51.468000000000004</v>
      </c>
      <c r="R20" s="57"/>
      <c r="S20" s="57"/>
      <c r="T20" s="57"/>
      <c r="AD20" s="57"/>
      <c r="AE20" s="57"/>
      <c r="AG20" s="378"/>
      <c r="AH20" s="378"/>
      <c r="AI20" s="378"/>
      <c r="AJ20" s="378"/>
      <c r="AK20" s="378"/>
      <c r="AL20" s="378"/>
      <c r="AM20" s="378"/>
      <c r="AN20" s="378"/>
      <c r="AO20" s="378"/>
      <c r="AP20" s="378"/>
      <c r="AQ20" s="378"/>
      <c r="AR20" s="378"/>
    </row>
    <row r="21" spans="1:44">
      <c r="A21" s="377"/>
      <c r="B21" s="2"/>
      <c r="C21" s="377"/>
      <c r="D21" s="377"/>
      <c r="E21" s="377"/>
      <c r="F21" s="64"/>
      <c r="G21" s="64"/>
      <c r="H21" s="64"/>
      <c r="I21" s="64"/>
      <c r="J21" s="64"/>
      <c r="K21" s="64"/>
      <c r="L21" s="64"/>
      <c r="M21" s="64"/>
      <c r="N21" s="64"/>
      <c r="O21" s="64"/>
      <c r="P21" s="64"/>
      <c r="Q21" s="64"/>
      <c r="R21" s="57"/>
      <c r="S21" s="57"/>
    </row>
    <row r="22" spans="1:44">
      <c r="A22" s="377" t="s">
        <v>15</v>
      </c>
      <c r="B22" s="2"/>
      <c r="C22" s="377"/>
      <c r="D22" s="377"/>
      <c r="E22" s="377"/>
      <c r="F22" s="64"/>
      <c r="G22" s="64"/>
      <c r="H22" s="64"/>
      <c r="I22" s="64"/>
      <c r="J22" s="64"/>
      <c r="K22" s="64"/>
      <c r="L22" s="64"/>
      <c r="M22" s="64"/>
      <c r="N22" s="64"/>
      <c r="O22" s="64"/>
      <c r="P22" s="64"/>
      <c r="Q22" s="64"/>
      <c r="R22" s="57"/>
      <c r="S22" s="57"/>
    </row>
    <row r="23" spans="1:44">
      <c r="A23" s="377"/>
      <c r="B23" s="2" t="s">
        <v>8</v>
      </c>
      <c r="C23" s="377"/>
      <c r="D23" s="377"/>
      <c r="E23" s="377"/>
      <c r="F23" s="64">
        <v>113.86499999999999</v>
      </c>
      <c r="G23" s="64">
        <v>121.505</v>
      </c>
      <c r="H23" s="64">
        <v>112.536</v>
      </c>
      <c r="I23" s="64">
        <v>100.839</v>
      </c>
      <c r="J23" s="64">
        <v>102.67</v>
      </c>
      <c r="K23" s="64">
        <v>107.81100000000001</v>
      </c>
      <c r="L23" s="64">
        <v>116.453</v>
      </c>
      <c r="M23" s="64">
        <v>132.827</v>
      </c>
      <c r="N23" s="64">
        <v>154.17099999999999</v>
      </c>
      <c r="O23" s="64">
        <v>172.04900000000001</v>
      </c>
      <c r="P23" s="64">
        <v>551.41499999999996</v>
      </c>
      <c r="Q23" s="64">
        <v>1234.7259999999999</v>
      </c>
      <c r="R23" s="2"/>
      <c r="S23" s="57"/>
      <c r="T23" s="57"/>
      <c r="AD23" s="57"/>
      <c r="AE23" s="57"/>
      <c r="AG23" s="378"/>
      <c r="AH23" s="378"/>
      <c r="AI23" s="378"/>
      <c r="AJ23" s="378"/>
      <c r="AK23" s="378"/>
      <c r="AL23" s="378"/>
      <c r="AM23" s="378"/>
      <c r="AN23" s="378"/>
      <c r="AO23" s="378"/>
      <c r="AP23" s="378"/>
      <c r="AQ23" s="378"/>
      <c r="AR23" s="378"/>
    </row>
    <row r="24" spans="1:44">
      <c r="A24" s="377"/>
      <c r="B24" s="2" t="s">
        <v>9</v>
      </c>
      <c r="C24" s="377"/>
      <c r="D24" s="377"/>
      <c r="E24" s="377"/>
      <c r="F24" s="64">
        <v>53.973999999999997</v>
      </c>
      <c r="G24" s="64">
        <v>70.253</v>
      </c>
      <c r="H24" s="64">
        <v>77.293000000000006</v>
      </c>
      <c r="I24" s="64">
        <v>80.17</v>
      </c>
      <c r="J24" s="64">
        <v>80.081000000000003</v>
      </c>
      <c r="K24" s="64">
        <v>79.748999999999995</v>
      </c>
      <c r="L24" s="64">
        <v>80.947999999999993</v>
      </c>
      <c r="M24" s="64">
        <v>85.522000000000006</v>
      </c>
      <c r="N24" s="64">
        <v>93.242000000000004</v>
      </c>
      <c r="O24" s="64">
        <v>101.176</v>
      </c>
      <c r="P24" s="64">
        <v>361.77100000000002</v>
      </c>
      <c r="Q24" s="64">
        <v>802.40800000000002</v>
      </c>
      <c r="R24" s="2"/>
      <c r="S24" s="57"/>
      <c r="T24" s="57"/>
      <c r="AD24" s="57"/>
      <c r="AE24" s="57"/>
      <c r="AG24" s="378"/>
      <c r="AH24" s="378"/>
      <c r="AI24" s="378"/>
      <c r="AJ24" s="378"/>
      <c r="AK24" s="378"/>
      <c r="AL24" s="378"/>
      <c r="AM24" s="378"/>
      <c r="AN24" s="378"/>
      <c r="AO24" s="378"/>
      <c r="AP24" s="378"/>
      <c r="AQ24" s="378"/>
      <c r="AR24" s="378"/>
    </row>
    <row r="25" spans="1:44">
      <c r="A25" s="377"/>
      <c r="B25" s="2" t="s">
        <v>10</v>
      </c>
      <c r="C25" s="377"/>
      <c r="D25" s="377"/>
      <c r="E25" s="377"/>
      <c r="F25" s="64">
        <v>23.201000000000001</v>
      </c>
      <c r="G25" s="64">
        <v>38.234000000000002</v>
      </c>
      <c r="H25" s="64">
        <v>49.994</v>
      </c>
      <c r="I25" s="64">
        <v>48.701000000000001</v>
      </c>
      <c r="J25" s="64">
        <v>39.966999999999999</v>
      </c>
      <c r="K25" s="64">
        <v>32.442</v>
      </c>
      <c r="L25" s="64">
        <v>29.882000000000001</v>
      </c>
      <c r="M25" s="64">
        <v>32.960999999999999</v>
      </c>
      <c r="N25" s="64">
        <v>37.298999999999999</v>
      </c>
      <c r="O25" s="64">
        <v>38.993000000000002</v>
      </c>
      <c r="P25" s="64">
        <v>200.09699999999998</v>
      </c>
      <c r="Q25" s="64">
        <v>371.67399999999998</v>
      </c>
      <c r="R25" s="2"/>
      <c r="S25" s="57"/>
      <c r="T25" s="57"/>
      <c r="AD25" s="57"/>
      <c r="AE25" s="57"/>
      <c r="AG25" s="378"/>
      <c r="AH25" s="378"/>
      <c r="AI25" s="378"/>
      <c r="AJ25" s="378"/>
      <c r="AK25" s="378"/>
      <c r="AL25" s="378"/>
      <c r="AM25" s="378"/>
      <c r="AN25" s="378"/>
      <c r="AO25" s="378"/>
      <c r="AP25" s="378"/>
      <c r="AQ25" s="378"/>
      <c r="AR25" s="378"/>
    </row>
    <row r="26" spans="1:44">
      <c r="A26" s="377"/>
      <c r="B26" s="1" t="s">
        <v>20</v>
      </c>
      <c r="C26" s="377"/>
      <c r="D26" s="377"/>
      <c r="E26" s="377"/>
      <c r="F26" s="64">
        <v>2.7869999999999999</v>
      </c>
      <c r="G26" s="64">
        <v>2.68</v>
      </c>
      <c r="H26" s="64">
        <v>3.25</v>
      </c>
      <c r="I26" s="64">
        <v>3.3650000000000002</v>
      </c>
      <c r="J26" s="64">
        <v>3.448</v>
      </c>
      <c r="K26" s="64">
        <v>3.4220000000000002</v>
      </c>
      <c r="L26" s="64">
        <v>3.532</v>
      </c>
      <c r="M26" s="64">
        <v>3.73</v>
      </c>
      <c r="N26" s="64">
        <v>3.9460000000000002</v>
      </c>
      <c r="O26" s="64">
        <v>4.0709999999999997</v>
      </c>
      <c r="P26" s="64">
        <v>15.530000000000001</v>
      </c>
      <c r="Q26" s="64">
        <v>34.231000000000002</v>
      </c>
      <c r="R26" s="1"/>
      <c r="S26" s="57"/>
      <c r="T26" s="57"/>
      <c r="AD26" s="57"/>
      <c r="AE26" s="57"/>
      <c r="AG26" s="378"/>
      <c r="AH26" s="378"/>
      <c r="AI26" s="378"/>
      <c r="AJ26" s="378"/>
      <c r="AK26" s="378"/>
      <c r="AL26" s="378"/>
      <c r="AM26" s="378"/>
      <c r="AN26" s="378"/>
      <c r="AO26" s="378"/>
      <c r="AP26" s="378"/>
      <c r="AQ26" s="378"/>
      <c r="AR26" s="378"/>
    </row>
    <row r="27" spans="1:44">
      <c r="A27" s="377"/>
      <c r="B27" s="1" t="s">
        <v>432</v>
      </c>
      <c r="C27" s="377"/>
      <c r="D27" s="377"/>
      <c r="E27" s="377"/>
      <c r="F27" s="64">
        <v>-11.716999999999999</v>
      </c>
      <c r="G27" s="64">
        <v>-112.42700000000001</v>
      </c>
      <c r="H27" s="64">
        <v>-110.959</v>
      </c>
      <c r="I27" s="64">
        <v>-81.057999999999993</v>
      </c>
      <c r="J27" s="64">
        <v>-55.120000000000005</v>
      </c>
      <c r="K27" s="64">
        <v>-41.184999999999995</v>
      </c>
      <c r="L27" s="64">
        <v>-22.087000000000003</v>
      </c>
      <c r="M27" s="64">
        <v>-6.2629999999999999</v>
      </c>
      <c r="N27" s="64">
        <v>2.4209999999999998</v>
      </c>
      <c r="O27" s="64">
        <v>8.1260000000000048</v>
      </c>
      <c r="P27" s="64">
        <v>-371.28100000000001</v>
      </c>
      <c r="Q27" s="64">
        <v>-430.26900000000001</v>
      </c>
      <c r="R27" s="1"/>
      <c r="S27" s="57"/>
      <c r="T27" s="57"/>
      <c r="AD27" s="57"/>
      <c r="AE27" s="57"/>
      <c r="AG27" s="378"/>
      <c r="AH27" s="378"/>
      <c r="AI27" s="378"/>
      <c r="AJ27" s="378"/>
      <c r="AK27" s="378"/>
      <c r="AL27" s="378"/>
      <c r="AM27" s="378"/>
      <c r="AN27" s="378"/>
      <c r="AO27" s="378"/>
      <c r="AP27" s="378"/>
      <c r="AQ27" s="378"/>
      <c r="AR27" s="378"/>
    </row>
    <row r="28" spans="1:44">
      <c r="A28" s="377"/>
      <c r="B28" s="1" t="s">
        <v>19</v>
      </c>
      <c r="C28" s="377"/>
      <c r="D28" s="377"/>
      <c r="E28" s="377"/>
      <c r="F28" s="64">
        <v>3.7389999999999999</v>
      </c>
      <c r="G28" s="64">
        <v>5.9770000000000003</v>
      </c>
      <c r="H28" s="64">
        <v>6.8810000000000002</v>
      </c>
      <c r="I28" s="64">
        <v>7.2320000000000002</v>
      </c>
      <c r="J28" s="64">
        <v>7.2949999999999999</v>
      </c>
      <c r="K28" s="64">
        <v>7.0229999999999997</v>
      </c>
      <c r="L28" s="64">
        <v>7.016</v>
      </c>
      <c r="M28" s="64">
        <v>7.1639999999999997</v>
      </c>
      <c r="N28" s="64">
        <v>7.39</v>
      </c>
      <c r="O28" s="64">
        <v>7.5739999999999998</v>
      </c>
      <c r="P28" s="64">
        <v>31.124000000000002</v>
      </c>
      <c r="Q28" s="64">
        <v>67.291000000000011</v>
      </c>
      <c r="R28" s="1"/>
      <c r="S28" s="57"/>
      <c r="T28" s="57"/>
      <c r="AD28" s="57"/>
      <c r="AE28" s="57"/>
      <c r="AG28" s="378"/>
      <c r="AH28" s="378"/>
      <c r="AI28" s="378"/>
      <c r="AJ28" s="378"/>
      <c r="AK28" s="378"/>
      <c r="AL28" s="378"/>
      <c r="AM28" s="378"/>
      <c r="AN28" s="378"/>
      <c r="AO28" s="378"/>
      <c r="AP28" s="378"/>
      <c r="AQ28" s="378"/>
      <c r="AR28" s="378"/>
    </row>
    <row r="29" spans="1:44">
      <c r="A29" s="377"/>
      <c r="B29" s="1" t="s">
        <v>18</v>
      </c>
      <c r="C29" s="377"/>
      <c r="D29" s="377"/>
      <c r="E29" s="377"/>
      <c r="F29" s="64">
        <v>0.60499999999999998</v>
      </c>
      <c r="G29" s="64">
        <v>-0.437</v>
      </c>
      <c r="H29" s="64">
        <v>-1.49</v>
      </c>
      <c r="I29" s="64">
        <v>-1.9490000000000001</v>
      </c>
      <c r="J29" s="64">
        <v>-2.2149999999999999</v>
      </c>
      <c r="K29" s="64">
        <v>-3.7280000000000002</v>
      </c>
      <c r="L29" s="64">
        <v>-4.085</v>
      </c>
      <c r="M29" s="64">
        <v>-3.54</v>
      </c>
      <c r="N29" s="64">
        <v>-2.7450000000000001</v>
      </c>
      <c r="O29" s="64">
        <v>-1.9379999999999999</v>
      </c>
      <c r="P29" s="64">
        <v>-5.4859999999999998</v>
      </c>
      <c r="Q29" s="64">
        <v>-21.521999999999998</v>
      </c>
      <c r="R29" s="1"/>
      <c r="S29" s="57"/>
      <c r="T29" s="57"/>
      <c r="AD29" s="57"/>
      <c r="AE29" s="57"/>
      <c r="AG29" s="378"/>
      <c r="AH29" s="378"/>
      <c r="AI29" s="378"/>
      <c r="AJ29" s="378"/>
      <c r="AK29" s="378"/>
      <c r="AL29" s="378"/>
      <c r="AM29" s="378"/>
      <c r="AN29" s="378"/>
      <c r="AO29" s="378"/>
      <c r="AP29" s="378"/>
      <c r="AQ29" s="378"/>
      <c r="AR29" s="378"/>
    </row>
    <row r="30" spans="1:44">
      <c r="A30" s="377"/>
      <c r="B30" s="1" t="s">
        <v>17</v>
      </c>
      <c r="C30" s="377"/>
      <c r="D30" s="377"/>
      <c r="E30" s="377"/>
      <c r="F30" s="64">
        <v>0</v>
      </c>
      <c r="G30" s="64">
        <v>0</v>
      </c>
      <c r="H30" s="64">
        <v>0</v>
      </c>
      <c r="I30" s="64">
        <v>0</v>
      </c>
      <c r="J30" s="64">
        <v>0</v>
      </c>
      <c r="K30" s="64">
        <v>0</v>
      </c>
      <c r="L30" s="64">
        <v>0</v>
      </c>
      <c r="M30" s="64">
        <v>0</v>
      </c>
      <c r="N30" s="64">
        <v>0</v>
      </c>
      <c r="O30" s="64">
        <v>0</v>
      </c>
      <c r="P30" s="64">
        <v>0</v>
      </c>
      <c r="Q30" s="64">
        <v>0</v>
      </c>
      <c r="R30" s="1"/>
      <c r="S30" s="57"/>
      <c r="T30" s="57"/>
      <c r="AD30" s="57"/>
      <c r="AE30" s="57"/>
      <c r="AG30" s="378"/>
      <c r="AH30" s="378"/>
      <c r="AI30" s="378"/>
      <c r="AJ30" s="378"/>
      <c r="AK30" s="378"/>
      <c r="AL30" s="378"/>
      <c r="AM30" s="378"/>
      <c r="AN30" s="378"/>
      <c r="AO30" s="378"/>
      <c r="AP30" s="378"/>
      <c r="AQ30" s="378"/>
      <c r="AR30" s="378"/>
    </row>
    <row r="31" spans="1:44" ht="3" customHeight="1">
      <c r="A31" s="377"/>
      <c r="B31" s="2"/>
      <c r="C31" s="377"/>
      <c r="D31" s="377"/>
      <c r="E31" s="377"/>
      <c r="F31" s="21" t="s">
        <v>3</v>
      </c>
      <c r="G31" s="21" t="s">
        <v>3</v>
      </c>
      <c r="H31" s="21" t="s">
        <v>3</v>
      </c>
      <c r="I31" s="21" t="s">
        <v>3</v>
      </c>
      <c r="J31" s="21" t="s">
        <v>3</v>
      </c>
      <c r="K31" s="21" t="s">
        <v>3</v>
      </c>
      <c r="L31" s="21" t="s">
        <v>3</v>
      </c>
      <c r="M31" s="21" t="s">
        <v>3</v>
      </c>
      <c r="N31" s="21" t="s">
        <v>3</v>
      </c>
      <c r="O31" s="21" t="s">
        <v>3</v>
      </c>
      <c r="P31" s="141" t="s">
        <v>4</v>
      </c>
      <c r="Q31" s="141" t="s">
        <v>4</v>
      </c>
      <c r="R31" s="57"/>
      <c r="S31" s="57"/>
      <c r="AD31" s="57"/>
      <c r="AE31" s="57"/>
    </row>
    <row r="32" spans="1:44">
      <c r="A32" s="377"/>
      <c r="B32" s="2"/>
      <c r="C32" s="377" t="s">
        <v>2</v>
      </c>
      <c r="E32" s="377"/>
      <c r="F32" s="64">
        <v>186.45400000000001</v>
      </c>
      <c r="G32" s="64">
        <v>125.78500000000001</v>
      </c>
      <c r="H32" s="64">
        <v>137.505</v>
      </c>
      <c r="I32" s="64">
        <v>157.29999999999998</v>
      </c>
      <c r="J32" s="64">
        <v>176.126</v>
      </c>
      <c r="K32" s="64">
        <v>185.53399999999999</v>
      </c>
      <c r="L32" s="64">
        <v>211.65899999999999</v>
      </c>
      <c r="M32" s="64">
        <v>252.40100000000001</v>
      </c>
      <c r="N32" s="64">
        <v>295.72399999999999</v>
      </c>
      <c r="O32" s="64">
        <v>330.05100000000004</v>
      </c>
      <c r="P32" s="64">
        <v>783.17</v>
      </c>
      <c r="Q32" s="64">
        <v>2058.5389999999998</v>
      </c>
      <c r="R32" s="57"/>
      <c r="S32" s="57"/>
      <c r="T32" s="57"/>
      <c r="AD32" s="57"/>
      <c r="AE32" s="57"/>
      <c r="AG32" s="378"/>
      <c r="AH32" s="378"/>
      <c r="AI32" s="378"/>
      <c r="AJ32" s="378"/>
      <c r="AK32" s="378"/>
      <c r="AL32" s="378"/>
      <c r="AM32" s="378"/>
      <c r="AN32" s="378"/>
      <c r="AO32" s="378"/>
      <c r="AP32" s="378"/>
      <c r="AQ32" s="378"/>
      <c r="AR32" s="378"/>
    </row>
    <row r="33" spans="1:44">
      <c r="A33" s="2"/>
      <c r="B33" s="377"/>
      <c r="C33" s="2"/>
      <c r="D33" s="2"/>
      <c r="E33" s="2"/>
      <c r="F33" s="64"/>
      <c r="G33" s="64"/>
      <c r="H33" s="64"/>
      <c r="I33" s="64"/>
      <c r="J33" s="64"/>
      <c r="K33" s="64"/>
      <c r="L33" s="64"/>
      <c r="M33" s="64"/>
      <c r="N33" s="64"/>
      <c r="O33" s="64"/>
      <c r="P33" s="377"/>
      <c r="Q33" s="377"/>
      <c r="R33" s="57"/>
      <c r="S33" s="57"/>
    </row>
    <row r="34" spans="1:44">
      <c r="A34" s="377" t="s">
        <v>12</v>
      </c>
      <c r="B34" s="2"/>
      <c r="C34" s="2"/>
      <c r="D34" s="2"/>
      <c r="E34" s="2"/>
      <c r="F34" s="377"/>
      <c r="G34" s="377"/>
      <c r="H34" s="377"/>
      <c r="I34" s="377"/>
      <c r="J34" s="377"/>
      <c r="K34" s="377"/>
      <c r="L34" s="377"/>
      <c r="M34" s="377"/>
      <c r="N34" s="377"/>
      <c r="O34" s="377"/>
      <c r="P34" s="377"/>
      <c r="Q34" s="377"/>
      <c r="R34" s="57"/>
      <c r="S34" s="57"/>
    </row>
    <row r="35" spans="1:44">
      <c r="A35" s="2"/>
      <c r="B35" s="2" t="s">
        <v>8</v>
      </c>
      <c r="C35" s="2"/>
      <c r="D35" s="2"/>
      <c r="E35" s="2"/>
      <c r="F35" s="64">
        <v>173.10900000000038</v>
      </c>
      <c r="G35" s="64">
        <v>124.21199999999999</v>
      </c>
      <c r="H35" s="64">
        <v>75.040999999999997</v>
      </c>
      <c r="I35" s="64">
        <v>53.168999999999997</v>
      </c>
      <c r="J35" s="64">
        <v>80.275999999999996</v>
      </c>
      <c r="K35" s="64">
        <v>67.091999999999999</v>
      </c>
      <c r="L35" s="64">
        <v>58.585999999999999</v>
      </c>
      <c r="M35" s="64">
        <v>54.837000000000003</v>
      </c>
      <c r="N35" s="64">
        <v>52.753</v>
      </c>
      <c r="O35" s="64">
        <v>50.597999999999999</v>
      </c>
      <c r="P35" s="64">
        <v>505.80700000000024</v>
      </c>
      <c r="Q35" s="64">
        <v>789.67299999999977</v>
      </c>
      <c r="R35" s="2"/>
      <c r="S35" s="57"/>
      <c r="T35" s="57"/>
      <c r="U35" s="57"/>
      <c r="V35" s="57"/>
      <c r="W35" s="57"/>
      <c r="X35" s="57"/>
      <c r="Y35" s="57"/>
      <c r="Z35" s="57"/>
      <c r="AA35" s="57"/>
      <c r="AB35" s="57"/>
      <c r="AC35" s="57"/>
      <c r="AD35" s="57"/>
      <c r="AE35" s="57"/>
      <c r="AG35" s="378"/>
      <c r="AH35" s="378"/>
      <c r="AI35" s="378"/>
      <c r="AJ35" s="378"/>
      <c r="AK35" s="378"/>
      <c r="AL35" s="378"/>
      <c r="AM35" s="378"/>
      <c r="AN35" s="378"/>
      <c r="AO35" s="378"/>
      <c r="AP35" s="378"/>
      <c r="AQ35" s="378"/>
      <c r="AR35" s="378"/>
    </row>
    <row r="36" spans="1:44">
      <c r="A36" s="2"/>
      <c r="B36" s="2" t="s">
        <v>9</v>
      </c>
      <c r="C36" s="2"/>
      <c r="D36" s="2"/>
      <c r="E36" s="2"/>
      <c r="F36" s="64">
        <v>19.415999999999993</v>
      </c>
      <c r="G36" s="64">
        <v>-2.423</v>
      </c>
      <c r="H36" s="64">
        <v>-1.766</v>
      </c>
      <c r="I36" s="64">
        <v>0.49300000000000033</v>
      </c>
      <c r="J36" s="64">
        <v>1.9690000000000001</v>
      </c>
      <c r="K36" s="64">
        <v>3.6340000000000021</v>
      </c>
      <c r="L36" s="64">
        <v>4.5480000000000045</v>
      </c>
      <c r="M36" s="64">
        <v>3.6730000000000014</v>
      </c>
      <c r="N36" s="64">
        <v>2.38</v>
      </c>
      <c r="O36" s="64">
        <v>2.8940000000000001</v>
      </c>
      <c r="P36" s="64">
        <v>17.681999999999999</v>
      </c>
      <c r="Q36" s="64">
        <v>34.811000000000007</v>
      </c>
      <c r="R36" s="2"/>
      <c r="S36" s="57"/>
      <c r="T36" s="57"/>
      <c r="U36" s="57"/>
      <c r="V36" s="57"/>
      <c r="W36" s="57"/>
      <c r="X36" s="57"/>
      <c r="Y36" s="57"/>
      <c r="Z36" s="57"/>
      <c r="AA36" s="57"/>
      <c r="AB36" s="57"/>
      <c r="AC36" s="57"/>
      <c r="AD36" s="57"/>
      <c r="AE36" s="57"/>
      <c r="AG36" s="378"/>
      <c r="AH36" s="378"/>
      <c r="AI36" s="378"/>
      <c r="AJ36" s="378"/>
      <c r="AK36" s="378"/>
      <c r="AL36" s="378"/>
      <c r="AM36" s="378"/>
      <c r="AN36" s="378"/>
      <c r="AO36" s="378"/>
      <c r="AP36" s="378"/>
      <c r="AQ36" s="378"/>
      <c r="AR36" s="378"/>
    </row>
    <row r="37" spans="1:44">
      <c r="A37" s="2"/>
      <c r="B37" s="2" t="s">
        <v>10</v>
      </c>
      <c r="C37" s="2"/>
      <c r="D37" s="2"/>
      <c r="E37" s="2"/>
      <c r="F37" s="64">
        <v>54.945999999999998</v>
      </c>
      <c r="G37" s="64">
        <v>38.762</v>
      </c>
      <c r="H37" s="64">
        <v>38.396999999999998</v>
      </c>
      <c r="I37" s="64">
        <v>31.827000000000002</v>
      </c>
      <c r="J37" s="64">
        <v>31.777000000000001</v>
      </c>
      <c r="K37" s="64">
        <v>33.112000000000002</v>
      </c>
      <c r="L37" s="64">
        <v>37.857999999999997</v>
      </c>
      <c r="M37" s="64">
        <v>44.161999999999999</v>
      </c>
      <c r="N37" s="64">
        <v>49.585999999999999</v>
      </c>
      <c r="O37" s="64">
        <v>54.253999999999998</v>
      </c>
      <c r="P37" s="64">
        <v>195.709</v>
      </c>
      <c r="Q37" s="64">
        <v>414.68099999999998</v>
      </c>
      <c r="R37" s="2"/>
      <c r="S37" s="57"/>
      <c r="T37" s="57"/>
      <c r="U37" s="57"/>
      <c r="V37" s="57"/>
      <c r="W37" s="57"/>
      <c r="X37" s="57"/>
      <c r="Y37" s="57"/>
      <c r="Z37" s="57"/>
      <c r="AA37" s="57"/>
      <c r="AB37" s="57"/>
      <c r="AC37" s="57"/>
      <c r="AD37" s="57"/>
      <c r="AE37" s="57"/>
      <c r="AG37" s="378"/>
      <c r="AH37" s="378"/>
      <c r="AI37" s="378"/>
      <c r="AJ37" s="378"/>
      <c r="AK37" s="378"/>
      <c r="AL37" s="378"/>
      <c r="AM37" s="378"/>
      <c r="AN37" s="378"/>
      <c r="AO37" s="378"/>
      <c r="AP37" s="378"/>
      <c r="AQ37" s="378"/>
      <c r="AR37" s="378"/>
    </row>
    <row r="38" spans="1:44">
      <c r="A38" s="2"/>
      <c r="B38" s="1" t="s">
        <v>20</v>
      </c>
      <c r="C38" s="2"/>
      <c r="D38" s="2"/>
      <c r="E38" s="2"/>
      <c r="F38" s="64">
        <v>-1.865</v>
      </c>
      <c r="G38" s="64">
        <v>-1.538</v>
      </c>
      <c r="H38" s="64">
        <v>-2.681</v>
      </c>
      <c r="I38" s="64">
        <v>-3.2250000000000001</v>
      </c>
      <c r="J38" s="64">
        <v>-3.8879999999999999</v>
      </c>
      <c r="K38" s="64">
        <v>-4.4409999999999998</v>
      </c>
      <c r="L38" s="64">
        <v>-4.8739999999999997</v>
      </c>
      <c r="M38" s="64">
        <v>-5.3019999999999996</v>
      </c>
      <c r="N38" s="64">
        <v>-5.73</v>
      </c>
      <c r="O38" s="64">
        <v>-6.1379999999999999</v>
      </c>
      <c r="P38" s="64">
        <v>-13.196999999999999</v>
      </c>
      <c r="Q38" s="64">
        <v>-39.681999999999995</v>
      </c>
      <c r="R38" s="1"/>
      <c r="S38" s="57"/>
      <c r="T38" s="57"/>
      <c r="U38" s="57"/>
      <c r="V38" s="57"/>
      <c r="W38" s="57"/>
      <c r="X38" s="57"/>
      <c r="Y38" s="57"/>
      <c r="Z38" s="57"/>
      <c r="AA38" s="57"/>
      <c r="AB38" s="57"/>
      <c r="AC38" s="57"/>
      <c r="AD38" s="57"/>
      <c r="AE38" s="57"/>
      <c r="AG38" s="378"/>
      <c r="AH38" s="378"/>
      <c r="AI38" s="378"/>
      <c r="AJ38" s="378"/>
      <c r="AK38" s="378"/>
      <c r="AL38" s="378"/>
      <c r="AM38" s="378"/>
      <c r="AN38" s="378"/>
      <c r="AO38" s="378"/>
      <c r="AP38" s="378"/>
      <c r="AQ38" s="378"/>
      <c r="AR38" s="378"/>
    </row>
    <row r="39" spans="1:44">
      <c r="A39" s="2"/>
      <c r="B39" s="1" t="s">
        <v>432</v>
      </c>
      <c r="C39" s="2"/>
      <c r="D39" s="2"/>
      <c r="E39" s="2"/>
      <c r="F39" s="64">
        <v>3.59</v>
      </c>
      <c r="G39" s="64">
        <v>1.518</v>
      </c>
      <c r="H39" s="64">
        <v>-0.55400000000000005</v>
      </c>
      <c r="I39" s="64">
        <v>-0.70699999999999996</v>
      </c>
      <c r="J39" s="64">
        <v>-0.78200000000000003</v>
      </c>
      <c r="K39" s="64">
        <v>-0.84</v>
      </c>
      <c r="L39" s="64">
        <v>-0.91800000000000004</v>
      </c>
      <c r="M39" s="64">
        <v>-1.0129999999999999</v>
      </c>
      <c r="N39" s="64">
        <v>-1.1240000000000001</v>
      </c>
      <c r="O39" s="64">
        <v>-1.242</v>
      </c>
      <c r="P39" s="64">
        <v>3.0649999999999995</v>
      </c>
      <c r="Q39" s="64">
        <v>-2.0720000000000005</v>
      </c>
      <c r="R39" s="1"/>
      <c r="S39" s="57"/>
      <c r="T39" s="57"/>
      <c r="U39" s="57"/>
      <c r="V39" s="57"/>
      <c r="W39" s="57"/>
      <c r="X39" s="57"/>
      <c r="Y39" s="57"/>
      <c r="Z39" s="57"/>
      <c r="AA39" s="57"/>
      <c r="AB39" s="57"/>
      <c r="AC39" s="57"/>
      <c r="AD39" s="57"/>
      <c r="AE39" s="57"/>
      <c r="AG39" s="378"/>
      <c r="AH39" s="378"/>
      <c r="AI39" s="378"/>
      <c r="AJ39" s="378"/>
      <c r="AK39" s="378"/>
      <c r="AL39" s="378"/>
      <c r="AM39" s="378"/>
      <c r="AN39" s="378"/>
      <c r="AO39" s="378"/>
      <c r="AP39" s="378"/>
      <c r="AQ39" s="378"/>
      <c r="AR39" s="378"/>
    </row>
    <row r="40" spans="1:44">
      <c r="A40" s="2"/>
      <c r="B40" s="1" t="s">
        <v>19</v>
      </c>
      <c r="C40" s="2"/>
      <c r="D40" s="2"/>
      <c r="E40" s="2"/>
      <c r="F40" s="64">
        <v>3.371000000000004</v>
      </c>
      <c r="G40" s="64">
        <v>4.1150000000000002</v>
      </c>
      <c r="H40" s="64">
        <v>3.5359999999999996</v>
      </c>
      <c r="I40" s="64">
        <v>2.9900000000000011</v>
      </c>
      <c r="J40" s="64">
        <v>2.9189999999999952</v>
      </c>
      <c r="K40" s="64">
        <v>3.1219999999999999</v>
      </c>
      <c r="L40" s="64">
        <v>3.161</v>
      </c>
      <c r="M40" s="64">
        <v>3.2839999999999954</v>
      </c>
      <c r="N40" s="64">
        <v>3.5209999999999999</v>
      </c>
      <c r="O40" s="64">
        <v>3.7289999999999974</v>
      </c>
      <c r="P40" s="64">
        <v>16.931000000000004</v>
      </c>
      <c r="Q40" s="64">
        <v>33.748000000000026</v>
      </c>
      <c r="R40" s="1"/>
      <c r="S40" s="57"/>
      <c r="T40" s="57"/>
      <c r="U40" s="57"/>
      <c r="V40" s="57"/>
      <c r="W40" s="57"/>
      <c r="X40" s="57"/>
      <c r="Y40" s="57"/>
      <c r="Z40" s="57"/>
      <c r="AA40" s="57"/>
      <c r="AB40" s="57"/>
      <c r="AC40" s="57"/>
      <c r="AD40" s="57"/>
      <c r="AE40" s="57"/>
      <c r="AG40" s="378"/>
      <c r="AH40" s="378"/>
      <c r="AI40" s="378"/>
      <c r="AJ40" s="378"/>
      <c r="AK40" s="378"/>
      <c r="AL40" s="378"/>
      <c r="AM40" s="378"/>
      <c r="AN40" s="378"/>
      <c r="AO40" s="378"/>
      <c r="AP40" s="378"/>
      <c r="AQ40" s="378"/>
      <c r="AR40" s="378"/>
    </row>
    <row r="41" spans="1:44">
      <c r="A41" s="2"/>
      <c r="B41" s="1" t="s">
        <v>18</v>
      </c>
      <c r="C41" s="2"/>
      <c r="D41" s="2"/>
      <c r="E41" s="2"/>
      <c r="F41" s="379">
        <v>-0.16300000000000001</v>
      </c>
      <c r="G41" s="379">
        <v>1.1639999999999999</v>
      </c>
      <c r="H41" s="379">
        <v>1.0620000000000001</v>
      </c>
      <c r="I41" s="379">
        <v>1.042</v>
      </c>
      <c r="J41" s="379">
        <v>1.0429999999999999</v>
      </c>
      <c r="K41" s="379">
        <v>1.8120000000000001</v>
      </c>
      <c r="L41" s="379">
        <v>1.8979999999999999</v>
      </c>
      <c r="M41" s="379">
        <v>2.1339999999999999</v>
      </c>
      <c r="N41" s="379">
        <v>2.3839999999999999</v>
      </c>
      <c r="O41" s="379">
        <v>2.746</v>
      </c>
      <c r="P41" s="64">
        <v>4.1479999999999997</v>
      </c>
      <c r="Q41" s="64">
        <v>15.122</v>
      </c>
      <c r="R41" s="1"/>
      <c r="S41" s="57"/>
      <c r="T41" s="57"/>
      <c r="U41" s="57"/>
      <c r="V41" s="57"/>
      <c r="W41" s="57"/>
      <c r="X41" s="57"/>
      <c r="Y41" s="57"/>
      <c r="Z41" s="57"/>
      <c r="AA41" s="57"/>
      <c r="AB41" s="57"/>
      <c r="AC41" s="57"/>
      <c r="AD41" s="57"/>
      <c r="AE41" s="57"/>
      <c r="AG41" s="378"/>
      <c r="AH41" s="378"/>
      <c r="AI41" s="378"/>
      <c r="AJ41" s="378"/>
      <c r="AK41" s="378"/>
      <c r="AL41" s="378"/>
      <c r="AM41" s="378"/>
      <c r="AN41" s="378"/>
      <c r="AO41" s="378"/>
      <c r="AP41" s="378"/>
      <c r="AQ41" s="378"/>
      <c r="AR41" s="378"/>
    </row>
    <row r="42" spans="1:44">
      <c r="A42" s="2"/>
      <c r="B42" s="1" t="s">
        <v>17</v>
      </c>
      <c r="C42" s="2"/>
      <c r="D42" s="2"/>
      <c r="E42" s="2"/>
      <c r="F42" s="64">
        <v>-1.7800000000000047</v>
      </c>
      <c r="G42" s="64">
        <v>-0.72099999999999997</v>
      </c>
      <c r="H42" s="64">
        <v>-0.26400000000000001</v>
      </c>
      <c r="I42" s="64">
        <v>0.72899999999999998</v>
      </c>
      <c r="J42" s="64">
        <v>1.2100000000000009</v>
      </c>
      <c r="K42" s="64">
        <v>1.4570000000000007</v>
      </c>
      <c r="L42" s="64">
        <v>1.527000000000001</v>
      </c>
      <c r="M42" s="64">
        <v>1.7350000000000001</v>
      </c>
      <c r="N42" s="64">
        <v>1.7199999999999989</v>
      </c>
      <c r="O42" s="64">
        <v>1.5970000000000013</v>
      </c>
      <c r="P42" s="64">
        <v>-0.82599999999999996</v>
      </c>
      <c r="Q42" s="64">
        <v>7.2099999999999973</v>
      </c>
      <c r="R42" s="1"/>
      <c r="S42" s="57"/>
      <c r="T42" s="57"/>
      <c r="U42" s="57"/>
      <c r="V42" s="57"/>
      <c r="W42" s="57"/>
      <c r="X42" s="57"/>
      <c r="Y42" s="57"/>
      <c r="Z42" s="57"/>
      <c r="AA42" s="57"/>
      <c r="AB42" s="57"/>
      <c r="AC42" s="57"/>
      <c r="AD42" s="57"/>
      <c r="AE42" s="57"/>
      <c r="AG42" s="378"/>
      <c r="AH42" s="378"/>
      <c r="AI42" s="378"/>
      <c r="AJ42" s="378"/>
      <c r="AK42" s="378"/>
      <c r="AL42" s="378"/>
      <c r="AM42" s="378"/>
      <c r="AN42" s="378"/>
      <c r="AO42" s="378"/>
      <c r="AP42" s="378"/>
      <c r="AQ42" s="378"/>
      <c r="AR42" s="378"/>
    </row>
    <row r="43" spans="1:44" ht="3" customHeight="1">
      <c r="A43" s="2"/>
      <c r="B43" s="2"/>
      <c r="C43" s="2"/>
      <c r="D43" s="2"/>
      <c r="E43" s="2"/>
      <c r="F43" s="21" t="s">
        <v>3</v>
      </c>
      <c r="G43" s="21" t="s">
        <v>3</v>
      </c>
      <c r="H43" s="21" t="s">
        <v>3</v>
      </c>
      <c r="I43" s="21" t="s">
        <v>3</v>
      </c>
      <c r="J43" s="21" t="s">
        <v>3</v>
      </c>
      <c r="K43" s="21" t="s">
        <v>3</v>
      </c>
      <c r="L43" s="21" t="s">
        <v>3</v>
      </c>
      <c r="M43" s="21" t="s">
        <v>3</v>
      </c>
      <c r="N43" s="21" t="s">
        <v>3</v>
      </c>
      <c r="O43" s="21" t="s">
        <v>3</v>
      </c>
      <c r="P43" s="141" t="s">
        <v>4</v>
      </c>
      <c r="Q43" s="141" t="s">
        <v>4</v>
      </c>
      <c r="R43" s="57"/>
      <c r="S43" s="57"/>
      <c r="T43" s="57"/>
      <c r="U43" s="57"/>
      <c r="V43" s="57"/>
      <c r="W43" s="57"/>
      <c r="X43" s="57"/>
      <c r="Y43" s="57"/>
      <c r="Z43" s="57"/>
      <c r="AA43" s="57"/>
      <c r="AB43" s="57"/>
      <c r="AC43" s="57"/>
      <c r="AD43" s="57"/>
      <c r="AE43" s="57"/>
    </row>
    <row r="44" spans="1:44">
      <c r="A44" s="2"/>
      <c r="B44" s="377"/>
      <c r="C44" s="2" t="s">
        <v>2</v>
      </c>
      <c r="E44" s="2"/>
      <c r="F44" s="64">
        <v>250.62400000000036</v>
      </c>
      <c r="G44" s="64">
        <v>165.08199999999999</v>
      </c>
      <c r="H44" s="64">
        <v>112.77200000000018</v>
      </c>
      <c r="I44" s="64">
        <v>86.317999999999998</v>
      </c>
      <c r="J44" s="64">
        <v>114.52499999999984</v>
      </c>
      <c r="K44" s="64">
        <v>104.94799999999964</v>
      </c>
      <c r="L44" s="64">
        <v>101.78499999999981</v>
      </c>
      <c r="M44" s="64">
        <v>103.50900000000044</v>
      </c>
      <c r="N44" s="64">
        <v>105.49000000000017</v>
      </c>
      <c r="O44" s="64">
        <v>108.438</v>
      </c>
      <c r="P44" s="64">
        <v>729.32100000000025</v>
      </c>
      <c r="Q44" s="64">
        <v>1253.4909999999998</v>
      </c>
      <c r="R44" s="57"/>
      <c r="S44" s="57"/>
      <c r="T44" s="57"/>
      <c r="U44" s="57"/>
      <c r="V44" s="57"/>
      <c r="W44" s="57"/>
      <c r="X44" s="57"/>
      <c r="Y44" s="57"/>
      <c r="Z44" s="57"/>
      <c r="AA44" s="57"/>
      <c r="AB44" s="57"/>
      <c r="AC44" s="57"/>
      <c r="AD44" s="57"/>
      <c r="AE44" s="57"/>
      <c r="AG44" s="378"/>
      <c r="AH44" s="378"/>
      <c r="AI44" s="378"/>
      <c r="AJ44" s="378"/>
      <c r="AK44" s="378"/>
      <c r="AL44" s="378"/>
      <c r="AM44" s="378"/>
      <c r="AN44" s="378"/>
      <c r="AO44" s="378"/>
      <c r="AP44" s="378"/>
      <c r="AQ44" s="378"/>
      <c r="AR44" s="378"/>
    </row>
    <row r="45" spans="1:44">
      <c r="A45" s="2"/>
      <c r="B45" s="2"/>
      <c r="C45" s="2"/>
      <c r="D45" s="2"/>
      <c r="E45" s="2"/>
      <c r="F45" s="64"/>
      <c r="G45" s="64"/>
      <c r="H45" s="64"/>
      <c r="I45" s="64"/>
      <c r="J45" s="64"/>
      <c r="K45" s="64"/>
      <c r="L45" s="64"/>
      <c r="M45" s="64"/>
      <c r="N45" s="64"/>
      <c r="O45" s="64"/>
      <c r="P45" s="2"/>
      <c r="Q45" s="2"/>
      <c r="R45" s="57"/>
      <c r="S45" s="57"/>
    </row>
    <row r="46" spans="1:44">
      <c r="A46" s="376"/>
      <c r="B46" s="308"/>
      <c r="C46" s="376"/>
      <c r="D46" s="380" t="s">
        <v>13</v>
      </c>
      <c r="E46" s="380"/>
      <c r="F46" s="381">
        <v>445.64400000000035</v>
      </c>
      <c r="G46" s="381">
        <v>292.10900000000004</v>
      </c>
      <c r="H46" s="381">
        <v>253.30100000000016</v>
      </c>
      <c r="I46" s="381">
        <v>247.94799999999987</v>
      </c>
      <c r="J46" s="381">
        <v>295.46899999999982</v>
      </c>
      <c r="K46" s="381">
        <v>295.60399999999964</v>
      </c>
      <c r="L46" s="381">
        <v>319.22999999999979</v>
      </c>
      <c r="M46" s="381">
        <v>361.73200000000043</v>
      </c>
      <c r="N46" s="381">
        <v>407.41600000000017</v>
      </c>
      <c r="O46" s="381">
        <v>445.0449999999995</v>
      </c>
      <c r="P46" s="381">
        <v>1534.4710000000002</v>
      </c>
      <c r="Q46" s="381">
        <v>3363.4979999999996</v>
      </c>
      <c r="R46" s="57"/>
      <c r="S46" s="57"/>
      <c r="T46" s="57"/>
      <c r="U46" s="57"/>
      <c r="V46" s="57"/>
      <c r="W46" s="57"/>
      <c r="X46" s="57"/>
      <c r="Y46" s="57"/>
      <c r="Z46" s="57"/>
      <c r="AA46" s="57"/>
      <c r="AB46" s="57"/>
      <c r="AC46" s="57"/>
      <c r="AD46" s="57"/>
      <c r="AE46" s="57"/>
      <c r="AG46" s="378"/>
      <c r="AH46" s="378"/>
      <c r="AI46" s="378"/>
      <c r="AJ46" s="378"/>
      <c r="AK46" s="378"/>
      <c r="AL46" s="378"/>
      <c r="AM46" s="378"/>
      <c r="AN46" s="378"/>
      <c r="AO46" s="378"/>
      <c r="AP46" s="378"/>
      <c r="AQ46" s="378"/>
      <c r="AR46" s="378"/>
    </row>
    <row r="47" spans="1:44">
      <c r="A47" s="2"/>
      <c r="B47" s="377"/>
      <c r="C47" s="2"/>
      <c r="D47" s="2"/>
      <c r="E47" s="2"/>
      <c r="F47" s="64"/>
      <c r="G47" s="64"/>
      <c r="H47" s="64"/>
      <c r="I47" s="64"/>
      <c r="J47" s="64"/>
      <c r="K47" s="64"/>
      <c r="L47" s="64"/>
      <c r="M47" s="64"/>
      <c r="N47" s="64"/>
      <c r="O47" s="64"/>
      <c r="P47" s="64"/>
      <c r="Q47" s="64"/>
    </row>
    <row r="48" spans="1:44">
      <c r="A48" s="1" t="s">
        <v>290</v>
      </c>
      <c r="B48" s="377"/>
      <c r="C48" s="2"/>
      <c r="D48" s="2"/>
      <c r="E48" s="2"/>
      <c r="F48" s="476"/>
      <c r="G48" s="476"/>
      <c r="H48" s="476"/>
      <c r="I48" s="476"/>
      <c r="J48" s="476"/>
      <c r="K48" s="476"/>
      <c r="L48" s="476"/>
      <c r="M48" s="476"/>
      <c r="N48" s="476"/>
      <c r="O48" s="476"/>
      <c r="P48" s="476"/>
      <c r="Q48" s="476"/>
    </row>
    <row r="49" spans="1:17">
      <c r="A49" s="308"/>
      <c r="B49" s="376"/>
      <c r="C49" s="308"/>
      <c r="D49" s="308"/>
      <c r="E49" s="308"/>
      <c r="F49" s="308"/>
      <c r="G49" s="308"/>
      <c r="H49" s="308"/>
      <c r="I49" s="308"/>
      <c r="J49" s="308"/>
      <c r="K49" s="308"/>
      <c r="L49" s="308"/>
      <c r="M49" s="308"/>
      <c r="N49" s="308"/>
      <c r="O49" s="308"/>
      <c r="P49" s="308"/>
      <c r="Q49" s="308"/>
    </row>
    <row r="50" spans="1:17">
      <c r="A50" s="2"/>
      <c r="B50" s="2"/>
      <c r="C50" s="2"/>
      <c r="D50" s="2"/>
      <c r="E50" s="2"/>
      <c r="F50" s="64"/>
      <c r="G50" s="64"/>
      <c r="H50" s="64"/>
      <c r="I50" s="64"/>
      <c r="J50" s="64"/>
      <c r="K50" s="64"/>
      <c r="L50" s="64"/>
      <c r="M50" s="64"/>
      <c r="N50" s="64"/>
      <c r="O50" s="64"/>
      <c r="P50" s="64"/>
      <c r="Q50" s="64"/>
    </row>
    <row r="51" spans="1:17">
      <c r="A51" s="472" t="s">
        <v>101</v>
      </c>
      <c r="B51" s="472"/>
      <c r="C51" s="472"/>
      <c r="D51" s="472"/>
      <c r="E51" s="472"/>
      <c r="F51" s="64"/>
      <c r="G51" s="64"/>
      <c r="H51" s="64"/>
      <c r="I51" s="64"/>
      <c r="J51" s="64"/>
      <c r="K51" s="64"/>
      <c r="L51" s="64"/>
      <c r="M51" s="64"/>
      <c r="N51" s="64"/>
      <c r="O51" s="64"/>
      <c r="P51" s="64"/>
      <c r="Q51" s="64"/>
    </row>
    <row r="52" spans="1:17">
      <c r="A52" s="2"/>
      <c r="B52" s="2"/>
      <c r="C52" s="2"/>
      <c r="D52" s="2"/>
      <c r="E52" s="2"/>
      <c r="F52" s="64"/>
      <c r="G52" s="64"/>
      <c r="H52" s="64"/>
      <c r="I52" s="64"/>
      <c r="J52" s="64"/>
      <c r="K52" s="64"/>
      <c r="L52" s="64"/>
      <c r="M52" s="64"/>
      <c r="N52" s="64"/>
      <c r="O52" s="64"/>
      <c r="P52" s="64"/>
      <c r="Q52" s="64"/>
    </row>
    <row r="53" spans="1:17">
      <c r="A53" s="2"/>
      <c r="B53" s="2"/>
      <c r="C53" s="2"/>
      <c r="D53" s="2"/>
      <c r="E53" s="2"/>
      <c r="F53" s="64"/>
      <c r="G53" s="64"/>
      <c r="H53" s="64"/>
      <c r="I53" s="64"/>
      <c r="J53" s="64"/>
      <c r="K53" s="64"/>
      <c r="L53" s="64"/>
      <c r="M53" s="64"/>
      <c r="N53" s="64"/>
      <c r="O53" s="64"/>
      <c r="P53" s="64"/>
      <c r="Q53" s="64"/>
    </row>
    <row r="54" spans="1:17">
      <c r="A54" s="2"/>
      <c r="B54" s="2"/>
      <c r="C54" s="2"/>
      <c r="D54" s="2"/>
      <c r="E54" s="2"/>
      <c r="F54" s="64"/>
      <c r="G54" s="64"/>
      <c r="H54" s="64"/>
      <c r="I54" s="64"/>
      <c r="J54" s="64"/>
      <c r="K54" s="64"/>
      <c r="L54" s="64"/>
      <c r="M54" s="64"/>
      <c r="N54" s="64"/>
      <c r="O54" s="64"/>
      <c r="P54" s="64"/>
      <c r="Q54" s="64"/>
    </row>
    <row r="55" spans="1:17" ht="15.75" customHeight="1">
      <c r="A55" s="2"/>
      <c r="B55" s="2"/>
      <c r="C55" s="2"/>
      <c r="D55" s="2"/>
      <c r="E55" s="2"/>
      <c r="F55" s="64"/>
      <c r="G55" s="64"/>
      <c r="H55" s="64"/>
      <c r="I55" s="64"/>
      <c r="J55" s="64"/>
      <c r="K55" s="64"/>
      <c r="L55" s="64"/>
      <c r="M55" s="64"/>
      <c r="N55" s="64"/>
      <c r="O55" s="64"/>
      <c r="P55" s="64"/>
      <c r="Q55" s="64"/>
    </row>
    <row r="56" spans="1:17">
      <c r="A56" s="2"/>
      <c r="B56" s="2"/>
      <c r="C56" s="2"/>
      <c r="D56" s="2"/>
      <c r="E56" s="2"/>
      <c r="F56" s="64"/>
      <c r="G56" s="64"/>
      <c r="H56" s="64"/>
      <c r="I56" s="64"/>
      <c r="J56" s="64"/>
      <c r="K56" s="64"/>
      <c r="L56" s="64"/>
      <c r="M56" s="64"/>
      <c r="N56" s="64"/>
      <c r="O56" s="64"/>
      <c r="P56" s="64"/>
      <c r="Q56" s="64"/>
    </row>
    <row r="57" spans="1:17" ht="15" customHeight="1">
      <c r="A57" s="2"/>
      <c r="B57" s="2"/>
      <c r="C57" s="2"/>
      <c r="D57" s="2"/>
      <c r="E57" s="2"/>
      <c r="F57" s="64"/>
      <c r="G57" s="64"/>
      <c r="H57" s="64"/>
      <c r="I57" s="64"/>
      <c r="J57" s="64"/>
      <c r="K57" s="64"/>
      <c r="L57" s="64"/>
      <c r="M57" s="64"/>
      <c r="N57" s="64"/>
      <c r="O57" s="64"/>
      <c r="P57" s="64"/>
      <c r="Q57" s="64"/>
    </row>
    <row r="58" spans="1:17">
      <c r="A58" s="377"/>
      <c r="B58" s="2"/>
      <c r="C58" s="377"/>
      <c r="D58" s="377"/>
      <c r="E58" s="377"/>
      <c r="F58" s="377"/>
      <c r="G58" s="377"/>
      <c r="H58" s="377"/>
      <c r="I58" s="377"/>
      <c r="J58" s="377"/>
      <c r="K58" s="377"/>
      <c r="L58" s="377"/>
      <c r="M58" s="377"/>
      <c r="N58" s="377"/>
      <c r="O58" s="377"/>
      <c r="P58" s="377"/>
      <c r="Q58" s="377"/>
    </row>
    <row r="59" spans="1:17" ht="15" customHeight="1">
      <c r="A59" s="377"/>
      <c r="B59" s="2"/>
      <c r="C59" s="377"/>
      <c r="D59" s="377"/>
      <c r="E59" s="377"/>
      <c r="F59" s="64"/>
      <c r="G59" s="64"/>
      <c r="H59" s="64"/>
      <c r="I59" s="64"/>
      <c r="J59" s="64"/>
      <c r="K59" s="64"/>
      <c r="L59" s="64"/>
      <c r="M59" s="64"/>
      <c r="N59" s="64"/>
      <c r="O59" s="64"/>
      <c r="P59" s="64"/>
      <c r="Q59" s="64"/>
    </row>
    <row r="60" spans="1:17">
      <c r="A60" s="2"/>
      <c r="B60" s="2"/>
      <c r="C60" s="2"/>
      <c r="D60" s="2"/>
      <c r="E60" s="2"/>
      <c r="F60" s="64"/>
      <c r="G60" s="64"/>
      <c r="H60" s="64"/>
      <c r="I60" s="64"/>
      <c r="J60" s="64"/>
      <c r="K60" s="64"/>
      <c r="L60" s="64"/>
      <c r="M60" s="64"/>
      <c r="N60" s="64"/>
      <c r="O60" s="64"/>
      <c r="P60" s="64"/>
      <c r="Q60" s="64"/>
    </row>
    <row r="61" spans="1:17" ht="16.5" customHeight="1">
      <c r="A61" s="2"/>
      <c r="B61" s="377"/>
      <c r="C61" s="2"/>
      <c r="D61" s="2"/>
      <c r="E61" s="2"/>
      <c r="F61" s="64"/>
      <c r="G61" s="64"/>
      <c r="H61" s="64"/>
      <c r="I61" s="64"/>
      <c r="J61" s="64"/>
      <c r="K61" s="64"/>
      <c r="L61" s="64"/>
      <c r="M61" s="64"/>
      <c r="N61" s="64"/>
      <c r="O61" s="64"/>
      <c r="P61" s="64"/>
      <c r="Q61" s="64"/>
    </row>
    <row r="62" spans="1:17">
      <c r="A62" s="2"/>
      <c r="B62" s="377"/>
      <c r="C62" s="2"/>
      <c r="D62" s="2"/>
      <c r="E62" s="2"/>
      <c r="F62" s="64"/>
      <c r="G62" s="64"/>
      <c r="H62" s="64"/>
      <c r="I62" s="64"/>
      <c r="J62" s="64"/>
      <c r="K62" s="64"/>
      <c r="L62" s="64"/>
      <c r="M62" s="64"/>
      <c r="N62" s="64"/>
      <c r="O62" s="64"/>
      <c r="P62" s="64"/>
      <c r="Q62" s="64"/>
    </row>
    <row r="63" spans="1:17">
      <c r="A63" s="2"/>
      <c r="B63" s="377"/>
      <c r="C63" s="2"/>
      <c r="D63" s="2"/>
      <c r="E63" s="2"/>
      <c r="F63" s="64"/>
      <c r="G63" s="64"/>
      <c r="H63" s="64"/>
      <c r="I63" s="64"/>
      <c r="J63" s="64"/>
      <c r="K63" s="64"/>
      <c r="L63" s="64"/>
      <c r="M63" s="64"/>
      <c r="N63" s="64"/>
      <c r="O63" s="64"/>
      <c r="P63" s="64"/>
      <c r="Q63" s="64"/>
    </row>
    <row r="64" spans="1:17">
      <c r="A64" s="2"/>
      <c r="B64" s="377"/>
      <c r="C64" s="2"/>
      <c r="D64" s="2"/>
      <c r="E64" s="2"/>
      <c r="F64" s="64"/>
      <c r="G64" s="64"/>
      <c r="H64" s="64"/>
      <c r="I64" s="64"/>
      <c r="J64" s="64"/>
      <c r="K64" s="64"/>
      <c r="L64" s="64"/>
      <c r="M64" s="64"/>
      <c r="N64" s="64"/>
      <c r="O64" s="64"/>
      <c r="P64" s="64"/>
      <c r="Q64" s="64"/>
    </row>
    <row r="65" spans="1:17">
      <c r="A65" s="2"/>
      <c r="B65" s="377"/>
      <c r="C65" s="2"/>
      <c r="D65" s="2"/>
      <c r="E65" s="2"/>
      <c r="F65" s="64"/>
      <c r="G65" s="64"/>
      <c r="H65" s="64"/>
      <c r="I65" s="64"/>
      <c r="J65" s="64"/>
      <c r="K65" s="64"/>
      <c r="L65" s="64"/>
      <c r="M65" s="64"/>
      <c r="N65" s="64"/>
      <c r="O65" s="64"/>
      <c r="P65" s="64"/>
      <c r="Q65" s="64"/>
    </row>
    <row r="66" spans="1:17">
      <c r="A66" s="2"/>
      <c r="B66" s="377"/>
      <c r="C66" s="2"/>
      <c r="D66" s="2"/>
      <c r="E66" s="2"/>
      <c r="F66" s="64"/>
      <c r="G66" s="64"/>
      <c r="H66" s="64"/>
      <c r="I66" s="64"/>
      <c r="J66" s="64"/>
      <c r="K66" s="64"/>
      <c r="L66" s="64"/>
      <c r="M66" s="64"/>
      <c r="N66" s="64"/>
      <c r="O66" s="64"/>
      <c r="P66" s="64"/>
      <c r="Q66" s="64"/>
    </row>
    <row r="67" spans="1:17">
      <c r="A67" s="2"/>
      <c r="B67" s="377"/>
      <c r="C67" s="2"/>
      <c r="D67" s="2"/>
      <c r="E67" s="2"/>
      <c r="F67" s="64"/>
      <c r="G67" s="64"/>
      <c r="H67" s="64"/>
      <c r="I67" s="64"/>
      <c r="J67" s="64"/>
      <c r="K67" s="64"/>
      <c r="L67" s="64"/>
      <c r="M67" s="64"/>
      <c r="N67" s="64"/>
      <c r="O67" s="64"/>
      <c r="P67" s="64"/>
      <c r="Q67" s="64"/>
    </row>
    <row r="68" spans="1:17">
      <c r="A68" s="2"/>
      <c r="B68" s="377"/>
      <c r="C68" s="2"/>
      <c r="D68" s="2"/>
      <c r="E68" s="2"/>
      <c r="F68" s="64"/>
      <c r="G68" s="64"/>
      <c r="H68" s="64"/>
      <c r="I68" s="64"/>
      <c r="J68" s="64"/>
      <c r="K68" s="64"/>
      <c r="L68" s="64"/>
      <c r="M68" s="64"/>
      <c r="N68" s="64"/>
      <c r="O68" s="64"/>
      <c r="P68" s="64"/>
      <c r="Q68" s="64"/>
    </row>
    <row r="69" spans="1:17" ht="12" customHeight="1">
      <c r="A69" s="2"/>
      <c r="B69" s="377"/>
      <c r="C69" s="2"/>
      <c r="D69" s="2"/>
      <c r="E69" s="2"/>
      <c r="F69" s="64"/>
      <c r="G69" s="64"/>
      <c r="H69" s="64"/>
      <c r="I69" s="64"/>
      <c r="J69" s="64"/>
      <c r="K69" s="64"/>
      <c r="L69" s="64"/>
      <c r="M69" s="64"/>
      <c r="N69" s="64"/>
      <c r="O69" s="64"/>
      <c r="P69" s="64"/>
      <c r="Q69" s="64"/>
    </row>
    <row r="70" spans="1:17">
      <c r="A70" s="2"/>
      <c r="B70" s="377"/>
      <c r="C70" s="2"/>
      <c r="D70" s="2"/>
      <c r="E70" s="2"/>
      <c r="F70" s="64"/>
      <c r="G70" s="64"/>
      <c r="H70" s="64"/>
      <c r="I70" s="64"/>
      <c r="J70" s="64"/>
      <c r="K70" s="64"/>
      <c r="L70" s="64"/>
      <c r="M70" s="64"/>
      <c r="N70" s="64"/>
      <c r="O70" s="64"/>
      <c r="P70" s="64"/>
      <c r="Q70" s="64"/>
    </row>
    <row r="71" spans="1:17" ht="15" customHeight="1">
      <c r="A71" s="2"/>
      <c r="B71" s="377"/>
      <c r="C71" s="2"/>
      <c r="D71" s="2"/>
      <c r="E71" s="2"/>
      <c r="F71" s="64"/>
      <c r="G71" s="64"/>
      <c r="H71" s="64"/>
      <c r="I71" s="64"/>
      <c r="J71" s="64"/>
      <c r="K71" s="64"/>
      <c r="L71" s="64"/>
      <c r="M71" s="64"/>
      <c r="N71" s="64"/>
      <c r="O71" s="64"/>
      <c r="P71" s="64"/>
      <c r="Q71" s="64"/>
    </row>
    <row r="72" spans="1:17">
      <c r="A72" s="2"/>
      <c r="B72" s="377"/>
      <c r="C72" s="2"/>
      <c r="D72" s="2"/>
      <c r="E72" s="2"/>
      <c r="F72" s="64"/>
      <c r="G72" s="64"/>
      <c r="H72" s="64"/>
      <c r="I72" s="64"/>
      <c r="J72" s="64"/>
      <c r="K72" s="64"/>
      <c r="L72" s="64"/>
      <c r="M72" s="64"/>
      <c r="N72" s="64"/>
      <c r="O72" s="64"/>
      <c r="P72" s="64"/>
      <c r="Q72" s="64"/>
    </row>
    <row r="73" spans="1:17" ht="15" customHeight="1">
      <c r="A73" s="2"/>
      <c r="B73" s="377"/>
      <c r="C73" s="2"/>
      <c r="D73" s="2"/>
      <c r="E73" s="2"/>
      <c r="F73" s="64"/>
      <c r="G73" s="64"/>
      <c r="H73" s="64"/>
      <c r="I73" s="64"/>
      <c r="J73" s="64"/>
      <c r="K73" s="64"/>
      <c r="L73" s="64"/>
      <c r="M73" s="64"/>
      <c r="N73" s="64"/>
      <c r="O73" s="64"/>
      <c r="P73" s="64"/>
      <c r="Q73" s="64"/>
    </row>
    <row r="74" spans="1:17">
      <c r="A74" s="2"/>
      <c r="B74" s="377"/>
      <c r="C74" s="2"/>
      <c r="D74" s="2"/>
      <c r="E74" s="2"/>
      <c r="F74" s="64"/>
      <c r="G74" s="64"/>
      <c r="H74" s="64"/>
      <c r="I74" s="64"/>
      <c r="J74" s="64"/>
      <c r="K74" s="64"/>
      <c r="L74" s="64"/>
      <c r="M74" s="64"/>
      <c r="N74" s="64"/>
      <c r="O74" s="64"/>
      <c r="P74" s="64"/>
      <c r="Q74" s="64"/>
    </row>
    <row r="75" spans="1:17">
      <c r="A75" s="2"/>
      <c r="B75" s="377"/>
      <c r="C75" s="2"/>
      <c r="D75" s="2"/>
      <c r="E75" s="2"/>
      <c r="F75" s="64"/>
      <c r="G75" s="64"/>
      <c r="H75" s="64"/>
      <c r="I75" s="64"/>
      <c r="J75" s="64"/>
      <c r="K75" s="64"/>
      <c r="L75" s="64"/>
      <c r="M75" s="64"/>
      <c r="N75" s="64"/>
      <c r="O75" s="64"/>
      <c r="P75" s="64"/>
      <c r="Q75" s="64"/>
    </row>
    <row r="76" spans="1:17">
      <c r="A76" s="2"/>
      <c r="B76" s="377"/>
      <c r="C76" s="2"/>
      <c r="D76" s="2"/>
      <c r="E76" s="2"/>
      <c r="F76" s="64"/>
      <c r="G76" s="64"/>
      <c r="H76" s="64"/>
      <c r="I76" s="64"/>
      <c r="J76" s="64"/>
      <c r="K76" s="64"/>
      <c r="L76" s="64"/>
      <c r="M76" s="64"/>
      <c r="N76" s="64"/>
      <c r="O76" s="64"/>
      <c r="P76" s="64"/>
      <c r="Q76" s="64"/>
    </row>
    <row r="77" spans="1:17" ht="16.5" customHeight="1">
      <c r="A77" s="2"/>
      <c r="B77" s="377"/>
      <c r="C77" s="2"/>
      <c r="D77" s="2"/>
      <c r="E77" s="2"/>
      <c r="F77" s="64"/>
      <c r="G77" s="64"/>
      <c r="H77" s="64"/>
      <c r="I77" s="64"/>
      <c r="J77" s="64"/>
      <c r="K77" s="64"/>
      <c r="L77" s="64"/>
      <c r="M77" s="64"/>
      <c r="N77" s="64"/>
      <c r="O77" s="64"/>
      <c r="P77" s="64"/>
      <c r="Q77" s="64"/>
    </row>
    <row r="78" spans="1:17">
      <c r="A78" s="2"/>
      <c r="B78" s="377"/>
      <c r="C78" s="2"/>
      <c r="D78" s="2"/>
      <c r="E78" s="2"/>
      <c r="F78" s="64"/>
      <c r="G78" s="64"/>
      <c r="H78" s="64"/>
      <c r="I78" s="64"/>
      <c r="J78" s="64"/>
      <c r="K78" s="64"/>
      <c r="L78" s="64"/>
      <c r="M78" s="64"/>
      <c r="N78" s="64"/>
      <c r="O78" s="64"/>
      <c r="P78" s="64"/>
      <c r="Q78" s="64"/>
    </row>
    <row r="79" spans="1:17" ht="15" customHeight="1">
      <c r="A79" s="2"/>
      <c r="B79" s="377"/>
      <c r="C79" s="2"/>
      <c r="D79" s="2"/>
      <c r="E79" s="2"/>
      <c r="F79" s="64"/>
      <c r="G79" s="64"/>
      <c r="H79" s="64"/>
      <c r="I79" s="64"/>
      <c r="J79" s="64"/>
      <c r="K79" s="64"/>
      <c r="L79" s="64"/>
      <c r="M79" s="64"/>
      <c r="N79" s="64"/>
      <c r="O79" s="64"/>
      <c r="P79" s="64"/>
      <c r="Q79" s="64"/>
    </row>
    <row r="80" spans="1:17">
      <c r="A80" s="2"/>
      <c r="B80" s="377"/>
      <c r="C80" s="2"/>
      <c r="D80" s="2"/>
      <c r="E80" s="2"/>
      <c r="F80" s="64"/>
      <c r="G80" s="64"/>
      <c r="H80" s="64"/>
      <c r="I80" s="64"/>
      <c r="J80" s="64"/>
      <c r="K80" s="64"/>
      <c r="L80" s="64"/>
      <c r="M80" s="64"/>
      <c r="N80" s="64"/>
      <c r="O80" s="64"/>
      <c r="P80" s="64"/>
      <c r="Q80" s="64"/>
    </row>
    <row r="81" spans="1:17">
      <c r="A81" s="2"/>
      <c r="B81" s="377"/>
      <c r="C81" s="2"/>
      <c r="D81" s="2"/>
      <c r="E81" s="2"/>
      <c r="F81" s="377"/>
      <c r="G81" s="377"/>
      <c r="H81" s="377"/>
      <c r="I81" s="377"/>
      <c r="J81" s="377"/>
      <c r="K81" s="377"/>
      <c r="L81" s="377"/>
      <c r="M81" s="377"/>
      <c r="N81" s="377"/>
      <c r="O81" s="377"/>
      <c r="P81" s="377"/>
      <c r="Q81" s="377"/>
    </row>
    <row r="82" spans="1:17">
      <c r="A82" s="377"/>
      <c r="B82" s="2"/>
      <c r="C82" s="377"/>
      <c r="D82" s="377"/>
      <c r="E82" s="377"/>
      <c r="F82" s="377"/>
      <c r="G82" s="377"/>
      <c r="H82" s="377"/>
      <c r="I82" s="377"/>
      <c r="J82" s="377"/>
      <c r="K82" s="377"/>
      <c r="L82" s="377"/>
      <c r="M82" s="377"/>
      <c r="N82" s="377"/>
      <c r="O82" s="377"/>
      <c r="P82" s="377"/>
      <c r="Q82" s="377"/>
    </row>
    <row r="83" spans="1:17">
      <c r="A83" s="2"/>
      <c r="B83" s="377"/>
      <c r="C83" s="2"/>
      <c r="D83" s="2"/>
      <c r="E83" s="2"/>
      <c r="F83" s="377"/>
      <c r="G83" s="377"/>
      <c r="H83" s="377"/>
      <c r="I83" s="377"/>
      <c r="J83" s="377"/>
      <c r="K83" s="377"/>
      <c r="L83" s="377"/>
      <c r="M83" s="377"/>
      <c r="N83" s="377"/>
      <c r="O83" s="377"/>
      <c r="P83" s="377"/>
      <c r="Q83" s="377"/>
    </row>
    <row r="84" spans="1:17">
      <c r="A84" s="2"/>
      <c r="B84" s="2"/>
      <c r="C84" s="377"/>
      <c r="D84" s="2"/>
      <c r="E84" s="2"/>
      <c r="F84" s="64"/>
      <c r="G84" s="64"/>
      <c r="H84" s="64"/>
      <c r="I84" s="64"/>
      <c r="J84" s="64"/>
      <c r="K84" s="64"/>
      <c r="L84" s="64"/>
      <c r="M84" s="64"/>
      <c r="N84" s="64"/>
      <c r="O84" s="64"/>
      <c r="P84" s="64"/>
      <c r="Q84" s="64"/>
    </row>
    <row r="85" spans="1:17">
      <c r="A85" s="2"/>
      <c r="B85" s="2"/>
      <c r="C85" s="377"/>
      <c r="D85" s="2"/>
      <c r="E85" s="2"/>
      <c r="F85" s="64"/>
      <c r="G85" s="64"/>
      <c r="H85" s="64"/>
      <c r="I85" s="64"/>
      <c r="J85" s="64"/>
      <c r="K85" s="64"/>
      <c r="L85" s="64"/>
      <c r="M85" s="64"/>
      <c r="N85" s="64"/>
      <c r="O85" s="64"/>
      <c r="P85" s="64"/>
      <c r="Q85" s="64"/>
    </row>
    <row r="86" spans="1:17">
      <c r="A86" s="2"/>
      <c r="B86" s="2"/>
      <c r="C86" s="377"/>
      <c r="D86" s="2"/>
      <c r="E86" s="2"/>
      <c r="F86" s="64"/>
      <c r="G86" s="64"/>
      <c r="H86" s="64"/>
      <c r="I86" s="64"/>
      <c r="J86" s="64"/>
      <c r="K86" s="64"/>
      <c r="L86" s="64"/>
      <c r="M86" s="64"/>
      <c r="N86" s="64"/>
      <c r="O86" s="64"/>
      <c r="P86" s="64"/>
      <c r="Q86" s="64"/>
    </row>
    <row r="87" spans="1:17">
      <c r="A87" s="2"/>
      <c r="B87" s="2"/>
      <c r="C87" s="377"/>
      <c r="D87" s="2"/>
      <c r="E87" s="2"/>
      <c r="F87" s="64"/>
      <c r="G87" s="64"/>
      <c r="H87" s="64"/>
      <c r="I87" s="64"/>
      <c r="J87" s="64"/>
      <c r="K87" s="64"/>
      <c r="L87" s="64"/>
      <c r="M87" s="64"/>
      <c r="N87" s="64"/>
      <c r="O87" s="64"/>
      <c r="P87" s="64"/>
      <c r="Q87" s="64"/>
    </row>
    <row r="88" spans="1:17">
      <c r="A88" s="2"/>
      <c r="B88" s="2"/>
      <c r="C88" s="377"/>
      <c r="D88" s="2"/>
      <c r="E88" s="2"/>
      <c r="F88" s="64"/>
      <c r="G88" s="64"/>
      <c r="H88" s="64"/>
      <c r="I88" s="64"/>
      <c r="J88" s="64"/>
      <c r="K88" s="64"/>
      <c r="L88" s="64"/>
      <c r="M88" s="64"/>
      <c r="N88" s="64"/>
      <c r="O88" s="64"/>
      <c r="P88" s="64"/>
      <c r="Q88" s="64"/>
    </row>
    <row r="89" spans="1:17">
      <c r="A89" s="2"/>
      <c r="B89" s="2"/>
      <c r="C89" s="377"/>
      <c r="D89" s="2"/>
      <c r="E89" s="2"/>
      <c r="F89" s="64"/>
      <c r="G89" s="64"/>
      <c r="H89" s="64"/>
      <c r="I89" s="64"/>
      <c r="J89" s="64"/>
      <c r="K89" s="64"/>
      <c r="L89" s="64"/>
      <c r="M89" s="64"/>
      <c r="N89" s="64"/>
      <c r="O89" s="64"/>
      <c r="P89" s="64"/>
      <c r="Q89" s="64"/>
    </row>
    <row r="90" spans="1:17" ht="12" customHeight="1">
      <c r="A90" s="2"/>
      <c r="B90" s="2"/>
      <c r="C90" s="2"/>
      <c r="D90" s="2"/>
      <c r="E90" s="2"/>
      <c r="F90" s="64"/>
      <c r="G90" s="64"/>
      <c r="H90" s="64"/>
      <c r="I90" s="64"/>
      <c r="J90" s="64"/>
      <c r="K90" s="64"/>
      <c r="L90" s="64"/>
      <c r="M90" s="64"/>
      <c r="N90" s="64"/>
      <c r="O90" s="64"/>
      <c r="P90" s="64"/>
      <c r="Q90" s="64"/>
    </row>
    <row r="91" spans="1:17">
      <c r="A91" s="2"/>
      <c r="B91" s="2"/>
      <c r="C91" s="2"/>
      <c r="D91" s="377"/>
      <c r="E91" s="2"/>
      <c r="F91" s="64"/>
      <c r="G91" s="64"/>
      <c r="H91" s="64"/>
      <c r="I91" s="64"/>
      <c r="J91" s="64"/>
      <c r="K91" s="64"/>
      <c r="L91" s="64"/>
      <c r="M91" s="64"/>
      <c r="N91" s="64"/>
      <c r="O91" s="64"/>
      <c r="P91" s="64"/>
      <c r="Q91" s="64"/>
    </row>
    <row r="92" spans="1:17">
      <c r="A92" s="2"/>
      <c r="B92" s="377"/>
      <c r="C92" s="2"/>
      <c r="D92" s="2"/>
      <c r="E92" s="2"/>
      <c r="F92" s="377"/>
      <c r="G92" s="377"/>
      <c r="H92" s="377"/>
      <c r="I92" s="377"/>
      <c r="J92" s="377"/>
      <c r="K92" s="377"/>
      <c r="L92" s="377"/>
      <c r="M92" s="377"/>
      <c r="N92" s="377"/>
      <c r="O92" s="377"/>
      <c r="P92" s="377"/>
      <c r="Q92" s="377"/>
    </row>
    <row r="93" spans="1:17">
      <c r="A93" s="2"/>
      <c r="B93" s="377"/>
      <c r="C93" s="2"/>
      <c r="D93" s="2"/>
      <c r="E93" s="2"/>
      <c r="F93" s="64"/>
      <c r="G93" s="64"/>
      <c r="H93" s="64"/>
      <c r="I93" s="64"/>
      <c r="J93" s="64"/>
      <c r="K93" s="64"/>
      <c r="L93" s="64"/>
      <c r="M93" s="64"/>
      <c r="N93" s="64"/>
      <c r="O93" s="64"/>
      <c r="P93" s="64"/>
      <c r="Q93" s="64"/>
    </row>
    <row r="94" spans="1:17">
      <c r="A94" s="2"/>
      <c r="B94" s="2"/>
      <c r="C94" s="377"/>
      <c r="D94" s="2"/>
      <c r="E94" s="2"/>
      <c r="F94" s="377"/>
      <c r="G94" s="377"/>
      <c r="H94" s="377"/>
      <c r="I94" s="377"/>
      <c r="J94" s="377"/>
      <c r="K94" s="377"/>
      <c r="L94" s="377"/>
      <c r="M94" s="377"/>
      <c r="N94" s="377"/>
      <c r="O94" s="377"/>
      <c r="P94" s="377"/>
      <c r="Q94" s="377"/>
    </row>
    <row r="95" spans="1:17">
      <c r="A95" s="2"/>
      <c r="B95" s="2"/>
      <c r="C95" s="2"/>
      <c r="D95" s="2"/>
      <c r="E95" s="2"/>
      <c r="F95" s="377"/>
      <c r="G95" s="377"/>
      <c r="H95" s="377"/>
      <c r="I95" s="377"/>
      <c r="J95" s="377"/>
      <c r="K95" s="377"/>
      <c r="L95" s="377"/>
      <c r="M95" s="377"/>
      <c r="N95" s="377"/>
      <c r="O95" s="377"/>
      <c r="P95" s="377"/>
      <c r="Q95" s="377"/>
    </row>
    <row r="96" spans="1:17">
      <c r="A96" s="2"/>
      <c r="B96" s="2"/>
      <c r="C96" s="2"/>
      <c r="D96" s="2"/>
      <c r="E96" s="2"/>
      <c r="F96" s="64"/>
      <c r="G96" s="64"/>
      <c r="H96" s="64"/>
      <c r="I96" s="64"/>
      <c r="J96" s="64"/>
      <c r="K96" s="64"/>
      <c r="L96" s="64"/>
      <c r="M96" s="64"/>
      <c r="N96" s="64"/>
      <c r="O96" s="64"/>
      <c r="P96" s="64"/>
      <c r="Q96" s="64"/>
    </row>
    <row r="97" spans="1:17">
      <c r="A97" s="2"/>
      <c r="B97" s="2"/>
      <c r="C97" s="2"/>
      <c r="D97" s="2"/>
      <c r="E97" s="2"/>
      <c r="F97" s="64"/>
      <c r="G97" s="64"/>
      <c r="H97" s="64"/>
      <c r="I97" s="64"/>
      <c r="J97" s="64"/>
      <c r="K97" s="64"/>
      <c r="L97" s="64"/>
      <c r="M97" s="64"/>
      <c r="N97" s="64"/>
      <c r="O97" s="64"/>
      <c r="P97" s="64"/>
      <c r="Q97" s="64"/>
    </row>
    <row r="98" spans="1:17" ht="12" customHeight="1">
      <c r="A98" s="2"/>
      <c r="B98" s="2"/>
      <c r="C98" s="2"/>
      <c r="D98" s="2"/>
      <c r="E98" s="2"/>
      <c r="F98" s="64"/>
      <c r="G98" s="64"/>
      <c r="H98" s="64"/>
      <c r="I98" s="64"/>
      <c r="J98" s="64"/>
      <c r="K98" s="64"/>
      <c r="L98" s="64"/>
      <c r="M98" s="64"/>
      <c r="N98" s="64"/>
      <c r="O98" s="64"/>
      <c r="P98" s="64"/>
      <c r="Q98" s="64"/>
    </row>
    <row r="99" spans="1:17">
      <c r="A99" s="2"/>
      <c r="B99" s="377"/>
      <c r="C99" s="2"/>
      <c r="D99" s="2"/>
      <c r="E99" s="2"/>
      <c r="F99" s="64"/>
      <c r="G99" s="64"/>
      <c r="H99" s="64"/>
      <c r="I99" s="64"/>
      <c r="J99" s="64"/>
      <c r="K99" s="64"/>
      <c r="L99" s="64"/>
      <c r="M99" s="64"/>
      <c r="N99" s="64"/>
      <c r="O99" s="64"/>
      <c r="P99" s="64"/>
      <c r="Q99" s="64"/>
    </row>
    <row r="100" spans="1:17">
      <c r="A100" s="2"/>
      <c r="B100" s="2"/>
      <c r="C100" s="2"/>
      <c r="D100" s="2"/>
      <c r="E100" s="2"/>
      <c r="F100" s="377"/>
      <c r="G100" s="377"/>
      <c r="H100" s="377"/>
      <c r="I100" s="377"/>
      <c r="J100" s="377"/>
      <c r="K100" s="377"/>
      <c r="L100" s="377"/>
      <c r="M100" s="377"/>
      <c r="N100" s="377"/>
      <c r="O100" s="377"/>
      <c r="P100" s="377"/>
      <c r="Q100" s="377"/>
    </row>
    <row r="101" spans="1:17">
      <c r="A101" s="2"/>
      <c r="B101" s="2"/>
      <c r="C101" s="2"/>
      <c r="D101" s="377"/>
      <c r="E101" s="2"/>
      <c r="F101" s="64"/>
      <c r="G101" s="64"/>
      <c r="H101" s="64"/>
      <c r="I101" s="64"/>
      <c r="J101" s="64"/>
      <c r="K101" s="64"/>
      <c r="L101" s="64"/>
      <c r="M101" s="64"/>
      <c r="N101" s="64"/>
      <c r="O101" s="64"/>
      <c r="P101" s="64"/>
      <c r="Q101" s="64"/>
    </row>
    <row r="102" spans="1:17">
      <c r="A102" s="2"/>
      <c r="B102" s="2"/>
      <c r="C102" s="2"/>
      <c r="D102" s="2"/>
      <c r="E102" s="2"/>
      <c r="F102" s="64"/>
      <c r="G102" s="64"/>
      <c r="H102" s="64"/>
      <c r="I102" s="64"/>
      <c r="J102" s="64"/>
      <c r="K102" s="64"/>
      <c r="L102" s="64"/>
      <c r="M102" s="64"/>
      <c r="N102" s="64"/>
      <c r="O102" s="64"/>
      <c r="P102" s="64"/>
      <c r="Q102" s="64"/>
    </row>
    <row r="103" spans="1:17">
      <c r="A103" s="2"/>
      <c r="B103" s="2"/>
      <c r="C103" s="2"/>
      <c r="D103" s="2"/>
      <c r="E103" s="2"/>
      <c r="F103" s="64"/>
      <c r="G103" s="64"/>
      <c r="H103" s="64"/>
      <c r="I103" s="64"/>
      <c r="J103" s="64"/>
      <c r="K103" s="64"/>
      <c r="L103" s="64"/>
      <c r="M103" s="64"/>
      <c r="N103" s="64"/>
      <c r="O103" s="64"/>
      <c r="P103" s="64"/>
      <c r="Q103" s="64"/>
    </row>
    <row r="104" spans="1:17">
      <c r="A104" s="2"/>
      <c r="B104" s="2"/>
      <c r="C104" s="2"/>
      <c r="D104" s="2"/>
      <c r="E104" s="2"/>
      <c r="F104" s="377"/>
      <c r="G104" s="377"/>
      <c r="H104" s="377"/>
      <c r="I104" s="377"/>
      <c r="J104" s="377"/>
      <c r="K104" s="377"/>
      <c r="L104" s="377"/>
      <c r="M104" s="377"/>
      <c r="N104" s="377"/>
      <c r="O104" s="377"/>
      <c r="P104" s="377"/>
      <c r="Q104" s="377"/>
    </row>
    <row r="105" spans="1:17">
      <c r="A105" s="2"/>
      <c r="B105" s="2"/>
      <c r="C105" s="2"/>
      <c r="D105" s="2"/>
      <c r="E105" s="2"/>
      <c r="F105" s="382"/>
      <c r="G105" s="382"/>
      <c r="H105" s="382"/>
      <c r="I105" s="382"/>
      <c r="J105" s="382"/>
      <c r="K105" s="382"/>
      <c r="L105" s="382"/>
      <c r="M105" s="382"/>
      <c r="N105" s="382"/>
      <c r="O105" s="382"/>
      <c r="P105" s="382"/>
      <c r="Q105" s="382"/>
    </row>
    <row r="106" spans="1:17">
      <c r="A106" s="377"/>
      <c r="B106" s="377"/>
      <c r="C106" s="377"/>
      <c r="D106" s="377"/>
      <c r="E106" s="377"/>
      <c r="F106" s="64"/>
      <c r="G106" s="64"/>
      <c r="H106" s="64"/>
      <c r="I106" s="64"/>
      <c r="J106" s="64"/>
      <c r="K106" s="64"/>
      <c r="L106" s="64"/>
      <c r="M106" s="64"/>
      <c r="N106" s="64"/>
      <c r="O106" s="64"/>
      <c r="P106" s="64"/>
      <c r="Q106" s="64"/>
    </row>
    <row r="107" spans="1:17">
      <c r="A107" s="2"/>
      <c r="B107" s="2"/>
      <c r="C107" s="2"/>
      <c r="D107" s="2"/>
      <c r="E107" s="2"/>
      <c r="F107" s="377"/>
      <c r="G107" s="377"/>
      <c r="H107" s="377"/>
      <c r="I107" s="377"/>
      <c r="J107" s="377"/>
      <c r="K107" s="377"/>
      <c r="L107" s="377"/>
      <c r="M107" s="377"/>
      <c r="N107" s="377"/>
      <c r="O107" s="377"/>
      <c r="P107" s="377"/>
      <c r="Q107" s="377"/>
    </row>
    <row r="108" spans="1:17">
      <c r="A108" s="377"/>
      <c r="B108" s="377"/>
      <c r="C108" s="377"/>
      <c r="D108" s="377"/>
      <c r="E108" s="377"/>
      <c r="F108" s="64"/>
      <c r="G108" s="64"/>
      <c r="H108" s="64"/>
      <c r="I108" s="64"/>
      <c r="J108" s="64"/>
      <c r="K108" s="64"/>
      <c r="L108" s="64"/>
      <c r="M108" s="64"/>
      <c r="N108" s="64"/>
      <c r="O108" s="64"/>
      <c r="P108" s="64"/>
      <c r="Q108" s="64"/>
    </row>
    <row r="109" spans="1:17">
      <c r="A109" s="377"/>
      <c r="B109" s="2"/>
      <c r="C109" s="2"/>
      <c r="D109" s="2"/>
      <c r="E109" s="2"/>
      <c r="F109" s="377"/>
      <c r="G109" s="377"/>
      <c r="H109" s="377"/>
      <c r="I109" s="377"/>
      <c r="J109" s="377"/>
      <c r="K109" s="377"/>
      <c r="L109" s="377"/>
      <c r="M109" s="377"/>
      <c r="N109" s="377"/>
      <c r="O109" s="377"/>
      <c r="P109" s="377"/>
      <c r="Q109" s="377"/>
    </row>
    <row r="110" spans="1:17" ht="15" customHeight="1">
      <c r="A110" s="383"/>
      <c r="B110" s="2"/>
      <c r="C110" s="2"/>
      <c r="D110" s="2"/>
      <c r="E110" s="2"/>
      <c r="F110" s="377"/>
      <c r="G110" s="377"/>
      <c r="H110" s="377"/>
      <c r="I110" s="377"/>
      <c r="J110" s="377"/>
      <c r="K110" s="377"/>
      <c r="L110" s="377"/>
      <c r="M110" s="377"/>
      <c r="N110" s="377"/>
      <c r="O110" s="377"/>
      <c r="P110" s="377"/>
      <c r="Q110" s="377"/>
    </row>
    <row r="111" spans="1:17">
      <c r="A111" s="383"/>
      <c r="B111" s="2"/>
      <c r="C111" s="2"/>
      <c r="D111" s="2"/>
      <c r="E111" s="2"/>
      <c r="F111" s="377"/>
      <c r="G111" s="377"/>
      <c r="H111" s="377"/>
      <c r="I111" s="377"/>
      <c r="J111" s="377"/>
      <c r="K111" s="377"/>
      <c r="L111" s="377"/>
      <c r="M111" s="377"/>
      <c r="N111" s="377"/>
      <c r="O111" s="377"/>
      <c r="P111" s="377"/>
      <c r="Q111" s="377"/>
    </row>
    <row r="112" spans="1:17">
      <c r="A112" s="383"/>
      <c r="B112" s="2"/>
      <c r="C112" s="2"/>
      <c r="D112" s="2"/>
      <c r="E112" s="2"/>
      <c r="F112" s="377"/>
      <c r="G112" s="377"/>
      <c r="H112" s="377"/>
      <c r="I112" s="377"/>
      <c r="J112" s="377"/>
      <c r="K112" s="377"/>
      <c r="L112" s="377"/>
      <c r="M112" s="377"/>
      <c r="N112" s="377"/>
      <c r="O112" s="377"/>
      <c r="P112" s="377"/>
      <c r="Q112" s="377"/>
    </row>
    <row r="113" spans="1:17">
      <c r="A113" s="383"/>
      <c r="B113" s="2"/>
      <c r="C113" s="2"/>
      <c r="D113" s="2"/>
      <c r="E113" s="2"/>
      <c r="F113" s="377"/>
      <c r="G113" s="377"/>
      <c r="H113" s="377"/>
      <c r="I113" s="377"/>
      <c r="J113" s="377"/>
      <c r="K113" s="377"/>
      <c r="L113" s="377"/>
      <c r="M113" s="377"/>
      <c r="N113" s="377"/>
      <c r="O113" s="377"/>
      <c r="P113" s="377"/>
      <c r="Q113" s="377"/>
    </row>
    <row r="114" spans="1:17">
      <c r="A114" s="383"/>
      <c r="B114" s="2"/>
      <c r="C114" s="2"/>
      <c r="D114" s="2"/>
      <c r="E114" s="2"/>
      <c r="F114" s="377"/>
      <c r="G114" s="377"/>
      <c r="H114" s="377"/>
      <c r="I114" s="377"/>
      <c r="J114" s="377"/>
      <c r="K114" s="377"/>
      <c r="L114" s="377"/>
      <c r="M114" s="377"/>
      <c r="N114" s="377"/>
      <c r="O114" s="377"/>
      <c r="P114" s="377"/>
      <c r="Q114" s="377"/>
    </row>
    <row r="115" spans="1:17">
      <c r="A115" s="383"/>
      <c r="B115" s="2"/>
      <c r="C115" s="2"/>
      <c r="D115" s="2"/>
      <c r="E115" s="2"/>
      <c r="F115" s="377"/>
      <c r="G115" s="377"/>
      <c r="H115" s="377"/>
      <c r="I115" s="377"/>
      <c r="J115" s="377"/>
      <c r="K115" s="377"/>
      <c r="L115" s="377"/>
      <c r="M115" s="377"/>
      <c r="N115" s="377"/>
      <c r="O115" s="377"/>
      <c r="P115" s="377"/>
      <c r="Q115" s="377"/>
    </row>
    <row r="116" spans="1:17">
      <c r="A116" s="383"/>
      <c r="B116" s="2"/>
      <c r="C116" s="2"/>
      <c r="D116" s="2"/>
      <c r="E116" s="2"/>
      <c r="F116" s="377"/>
      <c r="G116" s="377"/>
      <c r="H116" s="377"/>
      <c r="I116" s="377"/>
      <c r="J116" s="377"/>
      <c r="K116" s="377"/>
      <c r="L116" s="377"/>
      <c r="M116" s="377"/>
      <c r="N116" s="377"/>
      <c r="O116" s="377"/>
      <c r="P116" s="377"/>
      <c r="Q116" s="377"/>
    </row>
    <row r="117" spans="1:17">
      <c r="A117" s="383"/>
      <c r="B117" s="2"/>
      <c r="C117" s="2"/>
      <c r="D117" s="2"/>
      <c r="E117" s="2"/>
      <c r="F117" s="377"/>
      <c r="G117" s="377"/>
      <c r="H117" s="377"/>
      <c r="I117" s="377"/>
      <c r="J117" s="377"/>
      <c r="K117" s="377"/>
      <c r="L117" s="377"/>
      <c r="M117" s="377"/>
      <c r="N117" s="377"/>
      <c r="O117" s="377"/>
      <c r="P117" s="377"/>
      <c r="Q117" s="377"/>
    </row>
    <row r="118" spans="1:17">
      <c r="A118" s="383"/>
      <c r="B118" s="2"/>
      <c r="C118" s="2"/>
      <c r="D118" s="2"/>
      <c r="E118" s="2"/>
      <c r="F118" s="377"/>
      <c r="G118" s="377"/>
      <c r="H118" s="377"/>
      <c r="I118" s="377"/>
      <c r="J118" s="377"/>
      <c r="K118" s="377"/>
      <c r="L118" s="377"/>
      <c r="M118" s="377"/>
      <c r="N118" s="377"/>
      <c r="O118" s="377"/>
      <c r="P118" s="377"/>
      <c r="Q118" s="377"/>
    </row>
    <row r="119" spans="1:17">
      <c r="A119" s="383"/>
      <c r="B119" s="2"/>
      <c r="C119" s="2"/>
      <c r="D119" s="2"/>
      <c r="E119" s="2"/>
      <c r="F119" s="377"/>
      <c r="G119" s="377"/>
      <c r="H119" s="377"/>
      <c r="I119" s="377"/>
      <c r="J119" s="377"/>
      <c r="K119" s="377"/>
      <c r="L119" s="377"/>
      <c r="M119" s="377"/>
      <c r="N119" s="377"/>
      <c r="O119" s="377"/>
      <c r="P119" s="377"/>
      <c r="Q119" s="377"/>
    </row>
    <row r="120" spans="1:17">
      <c r="A120" s="383"/>
      <c r="B120" s="2"/>
      <c r="C120" s="2"/>
      <c r="D120" s="2"/>
      <c r="E120" s="2"/>
      <c r="F120" s="377"/>
      <c r="G120" s="377"/>
      <c r="H120" s="377"/>
      <c r="I120" s="377"/>
      <c r="J120" s="377"/>
      <c r="K120" s="377"/>
      <c r="L120" s="377"/>
      <c r="M120" s="377"/>
      <c r="N120" s="377"/>
      <c r="O120" s="377"/>
      <c r="P120" s="377"/>
      <c r="Q120" s="377"/>
    </row>
    <row r="121" spans="1:17">
      <c r="A121" s="383"/>
      <c r="B121" s="2"/>
      <c r="C121" s="2"/>
      <c r="D121" s="2"/>
      <c r="E121" s="2"/>
      <c r="F121" s="377"/>
      <c r="G121" s="377"/>
      <c r="H121" s="377"/>
      <c r="I121" s="377"/>
      <c r="J121" s="377"/>
      <c r="K121" s="377"/>
      <c r="L121" s="377"/>
      <c r="M121" s="377"/>
      <c r="N121" s="377"/>
      <c r="O121" s="377"/>
      <c r="P121" s="377"/>
      <c r="Q121" s="377"/>
    </row>
    <row r="122" spans="1:17">
      <c r="A122" s="383"/>
      <c r="B122" s="2"/>
      <c r="C122" s="2"/>
      <c r="D122" s="2"/>
      <c r="E122" s="2"/>
      <c r="F122" s="377"/>
      <c r="G122" s="377"/>
      <c r="H122" s="377"/>
      <c r="I122" s="377"/>
      <c r="J122" s="377"/>
      <c r="K122" s="377"/>
      <c r="L122" s="377"/>
      <c r="M122" s="377"/>
      <c r="N122" s="377"/>
      <c r="O122" s="377"/>
      <c r="P122" s="377"/>
      <c r="Q122" s="377"/>
    </row>
    <row r="123" spans="1:17">
      <c r="A123" s="383"/>
      <c r="B123" s="2"/>
      <c r="C123" s="2"/>
      <c r="D123" s="2"/>
      <c r="E123" s="2"/>
      <c r="F123" s="377"/>
      <c r="G123" s="377"/>
      <c r="H123" s="377"/>
      <c r="I123" s="377"/>
      <c r="J123" s="377"/>
      <c r="K123" s="377"/>
      <c r="L123" s="377"/>
      <c r="M123" s="377"/>
      <c r="N123" s="377"/>
      <c r="O123" s="377"/>
      <c r="P123" s="377"/>
      <c r="Q123" s="377"/>
    </row>
    <row r="124" spans="1:17">
      <c r="A124" s="383"/>
      <c r="B124" s="2"/>
      <c r="C124" s="2"/>
      <c r="D124" s="2"/>
      <c r="E124" s="2"/>
      <c r="F124" s="377"/>
      <c r="G124" s="377"/>
      <c r="H124" s="377"/>
      <c r="I124" s="377"/>
      <c r="J124" s="377"/>
      <c r="K124" s="377"/>
      <c r="L124" s="377"/>
      <c r="M124" s="377"/>
      <c r="N124" s="377"/>
      <c r="O124" s="377"/>
      <c r="P124" s="377"/>
      <c r="Q124" s="377"/>
    </row>
    <row r="125" spans="1:17">
      <c r="A125" s="383"/>
      <c r="B125" s="2"/>
      <c r="C125" s="2"/>
      <c r="D125" s="2"/>
      <c r="E125" s="2"/>
      <c r="F125" s="377"/>
      <c r="G125" s="377"/>
      <c r="H125" s="377"/>
      <c r="I125" s="377"/>
      <c r="J125" s="377"/>
      <c r="K125" s="377"/>
      <c r="L125" s="377"/>
      <c r="M125" s="377"/>
      <c r="N125" s="377"/>
      <c r="O125" s="377"/>
      <c r="P125" s="377"/>
      <c r="Q125" s="377"/>
    </row>
  </sheetData>
  <mergeCells count="4">
    <mergeCell ref="A6:E6"/>
    <mergeCell ref="P8:Q8"/>
    <mergeCell ref="F48:Q48"/>
    <mergeCell ref="A51:E51"/>
  </mergeCells>
  <hyperlinks>
    <hyperlink ref="A51" location="Contents!A1" display="Back to Table of Contents" xr:uid="{92920867-22EF-49CD-97B5-6C6D78184C0C}"/>
    <hyperlink ref="A2" r:id="rId1" xr:uid="{36A3E273-D27A-41A3-B78D-C4A270AACE2C}"/>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F107"/>
  <sheetViews>
    <sheetView zoomScaleNormal="100" workbookViewId="0"/>
  </sheetViews>
  <sheetFormatPr defaultColWidth="9.33203125" defaultRowHeight="13.2"/>
  <cols>
    <col min="1" max="1" width="2.6640625" style="75" customWidth="1"/>
    <col min="2" max="2" width="77.5546875" style="75" customWidth="1"/>
    <col min="3" max="16" width="9.44140625" style="75" customWidth="1"/>
    <col min="17" max="16384" width="9.33203125" style="75"/>
  </cols>
  <sheetData>
    <row r="1" spans="1:32" ht="14.7" customHeight="1">
      <c r="A1" s="409" t="s">
        <v>435</v>
      </c>
      <c r="B1" s="132"/>
    </row>
    <row r="2" spans="1:32" ht="14.7" customHeight="1">
      <c r="A2" s="410" t="s">
        <v>436</v>
      </c>
      <c r="B2" s="62"/>
    </row>
    <row r="3" spans="1:32" ht="14.7" customHeight="1">
      <c r="A3" s="81"/>
    </row>
    <row r="4" spans="1:32" ht="14.7" customHeight="1"/>
    <row r="5" spans="1:32" ht="14.7" customHeight="1">
      <c r="A5" s="76" t="s">
        <v>308</v>
      </c>
      <c r="B5" s="76"/>
    </row>
    <row r="6" spans="1:32" ht="14.7" customHeight="1">
      <c r="A6" s="10" t="s">
        <v>25</v>
      </c>
      <c r="B6" s="10"/>
      <c r="C6" s="77"/>
      <c r="D6" s="77"/>
      <c r="E6" s="77"/>
      <c r="F6" s="77"/>
      <c r="G6" s="77"/>
      <c r="H6" s="77"/>
      <c r="I6" s="77"/>
      <c r="J6" s="77"/>
      <c r="K6" s="77"/>
      <c r="L6" s="77"/>
      <c r="M6" s="77"/>
      <c r="N6" s="77"/>
      <c r="O6" s="77"/>
      <c r="P6" s="77"/>
    </row>
    <row r="7" spans="1:32" ht="14.7" customHeight="1">
      <c r="A7" s="11"/>
      <c r="B7" s="11"/>
      <c r="C7" s="78"/>
      <c r="D7" s="78"/>
      <c r="E7" s="78"/>
      <c r="F7" s="78"/>
      <c r="G7" s="78"/>
      <c r="H7" s="78"/>
      <c r="I7" s="78"/>
      <c r="J7" s="78"/>
      <c r="K7" s="78"/>
      <c r="L7" s="78"/>
      <c r="M7" s="78"/>
      <c r="N7" s="78"/>
      <c r="O7" s="78"/>
      <c r="P7" s="78"/>
    </row>
    <row r="8" spans="1:32" ht="14.7" customHeight="1">
      <c r="A8" s="79"/>
      <c r="B8" s="79"/>
      <c r="C8" s="79"/>
      <c r="D8" s="79"/>
      <c r="E8" s="79"/>
      <c r="F8" s="79"/>
      <c r="G8" s="79"/>
      <c r="H8" s="79"/>
      <c r="I8" s="79"/>
      <c r="J8" s="79"/>
      <c r="K8" s="79"/>
      <c r="L8" s="79"/>
      <c r="M8" s="79"/>
      <c r="N8" s="79"/>
      <c r="O8" s="79"/>
      <c r="P8" s="79"/>
    </row>
    <row r="9" spans="1:32" ht="14.7" customHeight="1">
      <c r="A9" s="121" t="s">
        <v>70</v>
      </c>
      <c r="B9" s="121"/>
      <c r="C9" s="152">
        <v>2019</v>
      </c>
      <c r="D9" s="122">
        <v>2020</v>
      </c>
      <c r="E9" s="152">
        <v>2021</v>
      </c>
      <c r="F9" s="122">
        <v>2022</v>
      </c>
      <c r="G9" s="152">
        <v>2023</v>
      </c>
      <c r="H9" s="122">
        <v>2024</v>
      </c>
      <c r="I9" s="152">
        <v>2025</v>
      </c>
      <c r="J9" s="122">
        <v>2026</v>
      </c>
      <c r="K9" s="152">
        <v>2027</v>
      </c>
      <c r="L9" s="122">
        <v>2028</v>
      </c>
      <c r="M9" s="152">
        <v>2029</v>
      </c>
      <c r="N9" s="122">
        <v>2030</v>
      </c>
      <c r="O9" s="152">
        <v>2031</v>
      </c>
      <c r="P9" s="152">
        <v>2032</v>
      </c>
    </row>
    <row r="10" spans="1:32" ht="14.7" customHeight="1">
      <c r="A10" s="151"/>
      <c r="B10" s="151"/>
      <c r="C10" s="113"/>
      <c r="D10" s="113"/>
      <c r="E10" s="113"/>
      <c r="F10" s="113"/>
      <c r="G10" s="113"/>
      <c r="H10" s="113"/>
      <c r="I10" s="113"/>
      <c r="J10" s="113"/>
      <c r="K10" s="113"/>
      <c r="L10" s="113"/>
      <c r="M10" s="113"/>
      <c r="N10" s="113"/>
      <c r="O10" s="113"/>
      <c r="P10" s="134"/>
    </row>
    <row r="11" spans="1:32" ht="14.7" customHeight="1">
      <c r="A11" s="123" t="s">
        <v>57</v>
      </c>
      <c r="B11" s="123"/>
      <c r="C11" s="113"/>
      <c r="D11" s="113"/>
      <c r="E11" s="113"/>
      <c r="F11" s="113"/>
      <c r="G11" s="113"/>
      <c r="H11" s="113"/>
      <c r="I11" s="113"/>
      <c r="J11" s="113"/>
      <c r="K11" s="113"/>
      <c r="L11" s="113"/>
      <c r="M11" s="113"/>
      <c r="N11" s="113"/>
      <c r="O11" s="113"/>
      <c r="P11" s="134"/>
    </row>
    <row r="12" spans="1:32" ht="14.7" customHeight="1">
      <c r="A12" s="107"/>
      <c r="B12" s="92" t="s">
        <v>71</v>
      </c>
      <c r="C12" s="55">
        <v>8273.1</v>
      </c>
      <c r="D12" s="55">
        <v>8421.7999999999993</v>
      </c>
      <c r="E12" s="55">
        <v>9217.6</v>
      </c>
      <c r="F12" s="55">
        <v>10021</v>
      </c>
      <c r="G12" s="55">
        <v>10452.700000000001</v>
      </c>
      <c r="H12" s="55">
        <v>10809.8</v>
      </c>
      <c r="I12" s="55">
        <v>11177.4</v>
      </c>
      <c r="J12" s="55">
        <v>11589.8</v>
      </c>
      <c r="K12" s="55">
        <v>12036.4</v>
      </c>
      <c r="L12" s="55">
        <v>12498.6</v>
      </c>
      <c r="M12" s="55">
        <v>12965</v>
      </c>
      <c r="N12" s="55">
        <v>13452.8</v>
      </c>
      <c r="O12" s="55">
        <v>13962.3</v>
      </c>
      <c r="P12" s="55">
        <v>14488.6</v>
      </c>
      <c r="R12" s="96"/>
      <c r="S12" s="96"/>
      <c r="T12" s="96"/>
      <c r="U12" s="96"/>
      <c r="V12" s="96"/>
      <c r="W12" s="96"/>
      <c r="X12" s="96"/>
      <c r="Y12" s="96"/>
      <c r="Z12" s="96"/>
      <c r="AA12" s="96"/>
      <c r="AB12" s="96"/>
      <c r="AC12" s="96"/>
      <c r="AD12" s="96"/>
      <c r="AE12" s="96"/>
      <c r="AF12" s="96"/>
    </row>
    <row r="13" spans="1:32" ht="14.7" customHeight="1">
      <c r="A13" s="107"/>
      <c r="B13" s="92" t="s">
        <v>58</v>
      </c>
      <c r="C13" s="55">
        <v>236.9</v>
      </c>
      <c r="D13" s="55">
        <v>224.4</v>
      </c>
      <c r="E13" s="55">
        <v>218.4</v>
      </c>
      <c r="F13" s="55">
        <v>216.4</v>
      </c>
      <c r="G13" s="55">
        <v>239.3</v>
      </c>
      <c r="H13" s="55">
        <v>266.39999999999998</v>
      </c>
      <c r="I13" s="55">
        <v>288.89999999999998</v>
      </c>
      <c r="J13" s="55">
        <v>308.3</v>
      </c>
      <c r="K13" s="55">
        <v>323.8</v>
      </c>
      <c r="L13" s="55">
        <v>341.4</v>
      </c>
      <c r="M13" s="55">
        <v>357.6</v>
      </c>
      <c r="N13" s="55">
        <v>367.6</v>
      </c>
      <c r="O13" s="55">
        <v>377.1</v>
      </c>
      <c r="P13" s="55">
        <v>387.5</v>
      </c>
      <c r="R13" s="96"/>
      <c r="S13" s="96"/>
      <c r="T13" s="96"/>
      <c r="U13" s="96"/>
      <c r="V13" s="96"/>
      <c r="W13" s="96"/>
      <c r="X13" s="96"/>
      <c r="Y13" s="96"/>
      <c r="Z13" s="96"/>
      <c r="AA13" s="96"/>
      <c r="AB13" s="96"/>
      <c r="AC13" s="96"/>
      <c r="AD13" s="96"/>
      <c r="AE13" s="96"/>
      <c r="AF13" s="96"/>
    </row>
    <row r="14" spans="1:32" ht="14.7" customHeight="1">
      <c r="A14" s="107"/>
      <c r="B14" s="92" t="s">
        <v>59</v>
      </c>
      <c r="C14" s="55">
        <v>248.2</v>
      </c>
      <c r="D14" s="55">
        <v>244.8</v>
      </c>
      <c r="E14" s="55">
        <v>245.3</v>
      </c>
      <c r="F14" s="55">
        <v>266.7</v>
      </c>
      <c r="G14" s="55">
        <v>290.10000000000002</v>
      </c>
      <c r="H14" s="55">
        <v>308</v>
      </c>
      <c r="I14" s="55">
        <v>322.3</v>
      </c>
      <c r="J14" s="55">
        <v>332.2</v>
      </c>
      <c r="K14" s="55">
        <v>339.2</v>
      </c>
      <c r="L14" s="55">
        <v>346.7</v>
      </c>
      <c r="M14" s="55">
        <v>356.4</v>
      </c>
      <c r="N14" s="55">
        <v>376.2</v>
      </c>
      <c r="O14" s="55">
        <v>396.9</v>
      </c>
      <c r="P14" s="55">
        <v>418.1</v>
      </c>
      <c r="R14" s="96"/>
      <c r="S14" s="96"/>
      <c r="T14" s="96"/>
      <c r="U14" s="96"/>
      <c r="V14" s="96"/>
      <c r="W14" s="96"/>
      <c r="X14" s="96"/>
      <c r="Y14" s="96"/>
      <c r="Z14" s="96"/>
      <c r="AA14" s="96"/>
      <c r="AB14" s="96"/>
      <c r="AC14" s="96"/>
      <c r="AD14" s="96"/>
      <c r="AE14" s="96"/>
      <c r="AF14" s="96"/>
    </row>
    <row r="15" spans="1:32" ht="14.7" customHeight="1">
      <c r="A15" s="107"/>
      <c r="B15" s="92" t="s">
        <v>72</v>
      </c>
      <c r="C15" s="55">
        <v>884.1</v>
      </c>
      <c r="D15" s="55">
        <v>1161.2</v>
      </c>
      <c r="E15" s="55">
        <v>1334.1</v>
      </c>
      <c r="F15" s="55">
        <v>1411.6</v>
      </c>
      <c r="G15" s="55">
        <v>1368.7</v>
      </c>
      <c r="H15" s="55">
        <v>1258.0999999999999</v>
      </c>
      <c r="I15" s="55">
        <v>1200.2</v>
      </c>
      <c r="J15" s="55">
        <v>1171.4000000000001</v>
      </c>
      <c r="K15" s="55">
        <v>1169.9000000000001</v>
      </c>
      <c r="L15" s="55">
        <v>1186.3999999999999</v>
      </c>
      <c r="M15" s="55">
        <v>1214.5999999999999</v>
      </c>
      <c r="N15" s="55">
        <v>1250.5999999999999</v>
      </c>
      <c r="O15" s="55">
        <v>1291.8</v>
      </c>
      <c r="P15" s="55">
        <v>1337.1999999999998</v>
      </c>
      <c r="R15" s="96"/>
      <c r="S15" s="96"/>
      <c r="T15" s="96"/>
      <c r="U15" s="96"/>
      <c r="V15" s="96"/>
      <c r="W15" s="96"/>
      <c r="X15" s="96"/>
      <c r="Y15" s="96"/>
      <c r="Z15" s="96"/>
      <c r="AA15" s="96"/>
      <c r="AB15" s="96"/>
      <c r="AC15" s="96"/>
      <c r="AD15" s="96"/>
      <c r="AE15" s="96"/>
      <c r="AF15" s="96"/>
    </row>
    <row r="16" spans="1:32" ht="14.7" customHeight="1">
      <c r="A16" s="107"/>
      <c r="B16" s="92" t="s">
        <v>121</v>
      </c>
      <c r="C16" s="55">
        <v>1102.8000000000002</v>
      </c>
      <c r="D16" s="55">
        <v>1170.4999999999998</v>
      </c>
      <c r="E16" s="55">
        <v>1318.4</v>
      </c>
      <c r="F16" s="55">
        <v>1375.4</v>
      </c>
      <c r="G16" s="55">
        <v>1453.1000000000001</v>
      </c>
      <c r="H16" s="55">
        <v>1517.8</v>
      </c>
      <c r="I16" s="55">
        <v>1585.2</v>
      </c>
      <c r="J16" s="55">
        <v>1649.4000000000003</v>
      </c>
      <c r="K16" s="55">
        <v>1718.2</v>
      </c>
      <c r="L16" s="55">
        <v>1759.6000000000001</v>
      </c>
      <c r="M16" s="55">
        <v>1811.7</v>
      </c>
      <c r="N16" s="55">
        <v>1869.2999999999997</v>
      </c>
      <c r="O16" s="55">
        <v>1930.2</v>
      </c>
      <c r="P16" s="55">
        <v>1995.6</v>
      </c>
      <c r="R16" s="96"/>
      <c r="S16" s="96"/>
      <c r="T16" s="96"/>
      <c r="U16" s="96"/>
      <c r="V16" s="96"/>
      <c r="W16" s="96"/>
      <c r="X16" s="96"/>
      <c r="Y16" s="96"/>
      <c r="Z16" s="96"/>
      <c r="AA16" s="96"/>
      <c r="AB16" s="96"/>
      <c r="AC16" s="96"/>
      <c r="AD16" s="96"/>
      <c r="AE16" s="96"/>
      <c r="AF16" s="96"/>
    </row>
    <row r="17" spans="1:32" ht="14.7" customHeight="1">
      <c r="A17" s="107"/>
      <c r="B17" s="93" t="s">
        <v>60</v>
      </c>
      <c r="C17" s="55">
        <v>1125.4000000000001</v>
      </c>
      <c r="D17" s="55">
        <v>1126.8</v>
      </c>
      <c r="E17" s="55">
        <v>1405.1</v>
      </c>
      <c r="F17" s="55">
        <v>1500.1999999999998</v>
      </c>
      <c r="G17" s="55">
        <v>1535.6999999999998</v>
      </c>
      <c r="H17" s="55">
        <v>1583.5</v>
      </c>
      <c r="I17" s="55">
        <v>1639</v>
      </c>
      <c r="J17" s="55">
        <v>1695.8</v>
      </c>
      <c r="K17" s="55">
        <v>1755.3999999999999</v>
      </c>
      <c r="L17" s="55">
        <v>1823.3</v>
      </c>
      <c r="M17" s="55">
        <v>1898.2</v>
      </c>
      <c r="N17" s="55">
        <v>1972.5</v>
      </c>
      <c r="O17" s="55">
        <v>2045</v>
      </c>
      <c r="P17" s="55">
        <v>2125.1</v>
      </c>
      <c r="R17" s="96"/>
      <c r="S17" s="96"/>
      <c r="T17" s="96"/>
      <c r="U17" s="96"/>
      <c r="V17" s="96"/>
      <c r="W17" s="96"/>
      <c r="X17" s="96"/>
      <c r="Y17" s="96"/>
      <c r="Z17" s="96"/>
      <c r="AA17" s="96"/>
      <c r="AB17" s="96"/>
      <c r="AC17" s="96"/>
      <c r="AD17" s="96"/>
      <c r="AE17" s="96"/>
      <c r="AF17" s="96"/>
    </row>
    <row r="18" spans="1:32" ht="14.7" customHeight="1">
      <c r="A18" s="107"/>
      <c r="B18" s="92" t="s">
        <v>61</v>
      </c>
      <c r="C18" s="55">
        <v>360.9</v>
      </c>
      <c r="D18" s="55">
        <v>378.5</v>
      </c>
      <c r="E18" s="55">
        <v>425.7</v>
      </c>
      <c r="F18" s="55">
        <v>470.6</v>
      </c>
      <c r="G18" s="55">
        <v>520.79999999999995</v>
      </c>
      <c r="H18" s="55">
        <v>564.20000000000005</v>
      </c>
      <c r="I18" s="55">
        <v>604.79999999999995</v>
      </c>
      <c r="J18" s="55">
        <v>643.9</v>
      </c>
      <c r="K18" s="55">
        <v>685.6</v>
      </c>
      <c r="L18" s="55">
        <v>733.4</v>
      </c>
      <c r="M18" s="55">
        <v>785.4</v>
      </c>
      <c r="N18" s="55">
        <v>838.2</v>
      </c>
      <c r="O18" s="55">
        <v>886.2</v>
      </c>
      <c r="P18" s="55">
        <v>936</v>
      </c>
      <c r="R18" s="96"/>
      <c r="S18" s="96"/>
      <c r="T18" s="96"/>
      <c r="U18" s="96"/>
      <c r="V18" s="96"/>
      <c r="W18" s="96"/>
      <c r="X18" s="96"/>
      <c r="Y18" s="96"/>
      <c r="Z18" s="96"/>
      <c r="AA18" s="96"/>
      <c r="AB18" s="96"/>
      <c r="AC18" s="96"/>
      <c r="AD18" s="96"/>
      <c r="AE18" s="96"/>
      <c r="AF18" s="96"/>
    </row>
    <row r="19" spans="1:32" ht="14.7" customHeight="1">
      <c r="A19" s="107"/>
      <c r="B19" s="92" t="s">
        <v>73</v>
      </c>
      <c r="C19" s="55">
        <v>-118.99999999999997</v>
      </c>
      <c r="D19" s="55">
        <v>203.80000000000004</v>
      </c>
      <c r="E19" s="55">
        <v>171.8</v>
      </c>
      <c r="F19" s="55">
        <v>-140.4</v>
      </c>
      <c r="G19" s="55">
        <v>-152.79999999999998</v>
      </c>
      <c r="H19" s="55">
        <v>-159.70000000000002</v>
      </c>
      <c r="I19" s="55">
        <v>-165.2</v>
      </c>
      <c r="J19" s="55">
        <v>-181.5</v>
      </c>
      <c r="K19" s="55">
        <v>-143.6</v>
      </c>
      <c r="L19" s="55">
        <v>-148.6</v>
      </c>
      <c r="M19" s="55">
        <v>-155.00000000000003</v>
      </c>
      <c r="N19" s="55">
        <v>-162.1</v>
      </c>
      <c r="O19" s="55">
        <v>-168.50000000000003</v>
      </c>
      <c r="P19" s="55">
        <v>-176.3</v>
      </c>
      <c r="R19" s="96"/>
      <c r="S19" s="96"/>
      <c r="T19" s="96"/>
      <c r="U19" s="96"/>
      <c r="V19" s="96"/>
      <c r="W19" s="96"/>
      <c r="X19" s="96"/>
      <c r="Y19" s="96"/>
      <c r="Z19" s="96"/>
      <c r="AA19" s="96"/>
      <c r="AB19" s="96"/>
      <c r="AC19" s="96"/>
      <c r="AD19" s="96"/>
      <c r="AE19" s="96"/>
      <c r="AF19" s="96"/>
    </row>
    <row r="20" spans="1:32" ht="14.7" customHeight="1">
      <c r="A20" s="107"/>
      <c r="B20" s="92" t="s">
        <v>62</v>
      </c>
      <c r="C20" s="55">
        <v>12112.400000000001</v>
      </c>
      <c r="D20" s="55">
        <v>12931.799999999997</v>
      </c>
      <c r="E20" s="55">
        <v>14336.4</v>
      </c>
      <c r="F20" s="55">
        <v>15121.5</v>
      </c>
      <c r="G20" s="55">
        <v>15707.600000000002</v>
      </c>
      <c r="H20" s="55">
        <v>16148.099999999999</v>
      </c>
      <c r="I20" s="55">
        <v>16652.599999999999</v>
      </c>
      <c r="J20" s="55">
        <v>17209.3</v>
      </c>
      <c r="K20" s="55">
        <v>17884.900000000001</v>
      </c>
      <c r="L20" s="55">
        <v>18540.800000000003</v>
      </c>
      <c r="M20" s="55">
        <v>19233.900000000001</v>
      </c>
      <c r="N20" s="55">
        <v>19965.100000000002</v>
      </c>
      <c r="O20" s="55">
        <v>20721</v>
      </c>
      <c r="P20" s="55">
        <v>21511.8</v>
      </c>
      <c r="R20" s="96"/>
      <c r="S20" s="96"/>
      <c r="T20" s="96"/>
      <c r="U20" s="96"/>
      <c r="V20" s="96"/>
      <c r="W20" s="96"/>
      <c r="X20" s="96"/>
      <c r="Y20" s="96"/>
      <c r="Z20" s="96"/>
      <c r="AA20" s="96"/>
      <c r="AB20" s="96"/>
      <c r="AC20" s="96"/>
      <c r="AD20" s="96"/>
      <c r="AE20" s="96"/>
      <c r="AF20" s="96"/>
    </row>
    <row r="21" spans="1:32" ht="14.7" customHeight="1">
      <c r="A21" s="107"/>
      <c r="B21" s="92" t="s">
        <v>63</v>
      </c>
      <c r="C21" s="55">
        <v>144.6</v>
      </c>
      <c r="D21" s="55">
        <v>138.69999999999999</v>
      </c>
      <c r="E21" s="55">
        <v>147.6</v>
      </c>
      <c r="F21" s="55">
        <v>162</v>
      </c>
      <c r="G21" s="55">
        <v>172.5</v>
      </c>
      <c r="H21" s="55">
        <v>180.5</v>
      </c>
      <c r="I21" s="55">
        <v>187.2</v>
      </c>
      <c r="J21" s="55">
        <v>195.2</v>
      </c>
      <c r="K21" s="55">
        <v>202.2</v>
      </c>
      <c r="L21" s="55">
        <v>210.4</v>
      </c>
      <c r="M21" s="55">
        <v>218.7</v>
      </c>
      <c r="N21" s="55">
        <v>226.9</v>
      </c>
      <c r="O21" s="55">
        <v>235.8</v>
      </c>
      <c r="P21" s="55">
        <v>245</v>
      </c>
      <c r="R21" s="96"/>
      <c r="S21" s="96"/>
      <c r="T21" s="96"/>
      <c r="U21" s="96"/>
      <c r="V21" s="96"/>
      <c r="W21" s="96"/>
      <c r="X21" s="96"/>
      <c r="Y21" s="96"/>
      <c r="Z21" s="96"/>
      <c r="AA21" s="96"/>
      <c r="AB21" s="96"/>
      <c r="AC21" s="96"/>
      <c r="AD21" s="96"/>
      <c r="AE21" s="96"/>
      <c r="AF21" s="96"/>
    </row>
    <row r="22" spans="1:32" ht="14.7" customHeight="1">
      <c r="A22" s="107"/>
      <c r="B22" s="92" t="s">
        <v>64</v>
      </c>
      <c r="C22" s="55">
        <v>11967.5</v>
      </c>
      <c r="D22" s="55">
        <v>12793</v>
      </c>
      <c r="E22" s="55">
        <v>14188.9</v>
      </c>
      <c r="F22" s="55">
        <v>14959.4</v>
      </c>
      <c r="G22" s="55">
        <v>15534.9</v>
      </c>
      <c r="H22" s="55">
        <v>15967.8</v>
      </c>
      <c r="I22" s="55">
        <v>16465.2</v>
      </c>
      <c r="J22" s="55">
        <v>17014</v>
      </c>
      <c r="K22" s="55">
        <v>17682.8</v>
      </c>
      <c r="L22" s="55">
        <v>18330.400000000001</v>
      </c>
      <c r="M22" s="55">
        <v>19015.3</v>
      </c>
      <c r="N22" s="55">
        <v>19738</v>
      </c>
      <c r="O22" s="55">
        <v>20485.2</v>
      </c>
      <c r="P22" s="55">
        <v>21266.799999999999</v>
      </c>
      <c r="R22" s="96"/>
      <c r="S22" s="96"/>
      <c r="T22" s="96"/>
      <c r="U22" s="96"/>
      <c r="V22" s="96"/>
      <c r="W22" s="96"/>
      <c r="X22" s="96"/>
      <c r="Y22" s="96"/>
      <c r="Z22" s="96"/>
      <c r="AA22" s="96"/>
      <c r="AB22" s="96"/>
      <c r="AC22" s="96"/>
      <c r="AD22" s="96"/>
      <c r="AE22" s="96"/>
      <c r="AF22" s="96"/>
    </row>
    <row r="23" spans="1:32" ht="14.7" customHeight="1">
      <c r="A23" s="124"/>
      <c r="B23" s="125"/>
      <c r="C23" s="55"/>
      <c r="D23" s="55"/>
      <c r="E23" s="55"/>
      <c r="F23" s="55"/>
      <c r="G23" s="55"/>
      <c r="H23" s="55"/>
      <c r="I23" s="55"/>
      <c r="J23" s="55"/>
      <c r="K23" s="55"/>
      <c r="L23" s="55"/>
      <c r="M23" s="55"/>
      <c r="N23" s="55"/>
      <c r="O23" s="55"/>
      <c r="P23" s="55"/>
    </row>
    <row r="24" spans="1:32" ht="14.7" customHeight="1">
      <c r="A24" s="124"/>
      <c r="B24" s="125"/>
      <c r="C24" s="55"/>
      <c r="D24" s="55"/>
      <c r="E24" s="55"/>
      <c r="F24" s="55"/>
      <c r="G24" s="55"/>
      <c r="H24" s="55"/>
      <c r="I24" s="55"/>
      <c r="J24" s="55"/>
      <c r="K24" s="55"/>
      <c r="L24" s="55"/>
      <c r="M24" s="55"/>
      <c r="N24" s="55"/>
      <c r="O24" s="55"/>
      <c r="P24" s="55"/>
    </row>
    <row r="25" spans="1:32" ht="14.7" customHeight="1">
      <c r="A25" s="123" t="s">
        <v>65</v>
      </c>
      <c r="B25" s="126"/>
      <c r="C25" s="55"/>
      <c r="D25" s="55"/>
      <c r="E25" s="55"/>
      <c r="F25" s="55"/>
      <c r="G25" s="55"/>
      <c r="H25" s="55"/>
      <c r="I25" s="55"/>
      <c r="J25" s="55"/>
      <c r="K25" s="55"/>
      <c r="L25" s="55"/>
      <c r="M25" s="55"/>
      <c r="N25" s="55"/>
      <c r="O25" s="55"/>
      <c r="P25" s="55"/>
      <c r="S25" s="96"/>
      <c r="T25" s="96"/>
      <c r="U25" s="96"/>
      <c r="V25" s="96"/>
      <c r="W25" s="96"/>
      <c r="X25" s="96"/>
      <c r="Y25" s="96"/>
      <c r="Z25" s="96"/>
      <c r="AA25" s="96"/>
      <c r="AB25" s="96"/>
      <c r="AC25" s="96"/>
      <c r="AD25" s="96"/>
      <c r="AE25" s="96"/>
    </row>
    <row r="26" spans="1:32" ht="14.7" customHeight="1">
      <c r="A26" s="107"/>
      <c r="B26" s="93" t="s">
        <v>105</v>
      </c>
      <c r="C26" s="55">
        <v>0</v>
      </c>
      <c r="D26" s="55">
        <v>0</v>
      </c>
      <c r="E26" s="55">
        <v>0</v>
      </c>
      <c r="F26" s="55">
        <v>0</v>
      </c>
      <c r="G26" s="55">
        <v>0</v>
      </c>
      <c r="H26" s="55">
        <v>0</v>
      </c>
      <c r="I26" s="55">
        <v>0</v>
      </c>
      <c r="J26" s="55">
        <v>1494.8</v>
      </c>
      <c r="K26" s="55">
        <v>1533.1</v>
      </c>
      <c r="L26" s="55">
        <v>1584.9</v>
      </c>
      <c r="M26" s="55">
        <v>1621.7</v>
      </c>
      <c r="N26" s="55">
        <v>1658.5</v>
      </c>
      <c r="O26" s="55">
        <v>1711.9</v>
      </c>
      <c r="P26" s="55">
        <v>1749.7</v>
      </c>
      <c r="S26" s="96"/>
      <c r="T26" s="96"/>
      <c r="U26" s="96"/>
      <c r="V26" s="96"/>
      <c r="W26" s="96"/>
      <c r="X26" s="96"/>
      <c r="Y26" s="96"/>
      <c r="Z26" s="96"/>
      <c r="AA26" s="96"/>
      <c r="AB26" s="96"/>
      <c r="AC26" s="96"/>
      <c r="AD26" s="96"/>
      <c r="AE26" s="96"/>
    </row>
    <row r="27" spans="1:32" ht="14.7" customHeight="1">
      <c r="A27" s="107"/>
      <c r="B27" s="93" t="s">
        <v>66</v>
      </c>
      <c r="C27" s="55">
        <v>2410.6</v>
      </c>
      <c r="D27" s="55">
        <v>2443.1999999999998</v>
      </c>
      <c r="E27" s="55">
        <v>2478.4</v>
      </c>
      <c r="F27" s="55">
        <v>2575.3000000000002</v>
      </c>
      <c r="G27" s="55">
        <v>2766.3</v>
      </c>
      <c r="H27" s="55">
        <v>2836.2</v>
      </c>
      <c r="I27" s="55">
        <v>2856.7</v>
      </c>
      <c r="J27" s="55">
        <v>1167.3</v>
      </c>
      <c r="K27" s="55">
        <v>1197.9000000000001</v>
      </c>
      <c r="L27" s="55">
        <v>1219.8</v>
      </c>
      <c r="M27" s="55">
        <v>1249.4000000000001</v>
      </c>
      <c r="N27" s="55">
        <v>1272.8</v>
      </c>
      <c r="O27" s="55">
        <v>1306.4000000000001</v>
      </c>
      <c r="P27" s="55">
        <v>1332.8</v>
      </c>
      <c r="S27" s="96"/>
      <c r="T27" s="96"/>
      <c r="U27" s="96"/>
      <c r="V27" s="96"/>
      <c r="W27" s="96"/>
      <c r="X27" s="96"/>
      <c r="Y27" s="96"/>
      <c r="Z27" s="96"/>
      <c r="AA27" s="96"/>
      <c r="AB27" s="96"/>
      <c r="AC27" s="96"/>
      <c r="AD27" s="96"/>
      <c r="AE27" s="96"/>
    </row>
    <row r="28" spans="1:32" s="110" customFormat="1" ht="14.7" customHeight="1">
      <c r="A28" s="107"/>
      <c r="B28" s="93" t="s">
        <v>106</v>
      </c>
      <c r="C28" s="55">
        <v>636.70000000000005</v>
      </c>
      <c r="D28" s="55">
        <v>643.70000000000005</v>
      </c>
      <c r="E28" s="55">
        <v>677.6</v>
      </c>
      <c r="F28" s="55">
        <v>717</v>
      </c>
      <c r="G28" s="55">
        <v>761.8</v>
      </c>
      <c r="H28" s="55">
        <v>868.4</v>
      </c>
      <c r="I28" s="55">
        <v>1009.4</v>
      </c>
      <c r="J28" s="55">
        <v>2272</v>
      </c>
      <c r="K28" s="55">
        <v>2390</v>
      </c>
      <c r="L28" s="55">
        <v>2521.1</v>
      </c>
      <c r="M28" s="55">
        <v>2649.5</v>
      </c>
      <c r="N28" s="55">
        <v>2780.8</v>
      </c>
      <c r="O28" s="55">
        <v>2903.1</v>
      </c>
      <c r="P28" s="55">
        <v>3026.8</v>
      </c>
      <c r="Q28" s="111"/>
      <c r="R28" s="112"/>
      <c r="S28" s="112"/>
      <c r="T28" s="112"/>
      <c r="U28" s="112"/>
      <c r="V28" s="112"/>
      <c r="W28" s="112"/>
    </row>
    <row r="29" spans="1:32" ht="14.7" customHeight="1">
      <c r="A29" s="107"/>
      <c r="B29" s="93" t="s">
        <v>107</v>
      </c>
      <c r="C29" s="55">
        <v>146.19999999999999</v>
      </c>
      <c r="D29" s="55">
        <v>160</v>
      </c>
      <c r="E29" s="55">
        <v>178.7</v>
      </c>
      <c r="F29" s="55">
        <v>181.2</v>
      </c>
      <c r="G29" s="55">
        <v>191.8</v>
      </c>
      <c r="H29" s="55">
        <v>200.9</v>
      </c>
      <c r="I29" s="55">
        <v>209.9</v>
      </c>
      <c r="J29" s="55">
        <v>0</v>
      </c>
      <c r="K29" s="55">
        <v>0</v>
      </c>
      <c r="L29" s="55">
        <v>0</v>
      </c>
      <c r="M29" s="55">
        <v>0</v>
      </c>
      <c r="N29" s="55">
        <v>0</v>
      </c>
      <c r="O29" s="55">
        <v>0</v>
      </c>
      <c r="P29" s="55">
        <v>0</v>
      </c>
      <c r="S29" s="96"/>
      <c r="T29" s="96"/>
      <c r="U29" s="96"/>
      <c r="V29" s="96"/>
      <c r="W29" s="96"/>
      <c r="X29" s="96"/>
      <c r="Y29" s="96"/>
      <c r="Z29" s="96"/>
      <c r="AA29" s="96"/>
      <c r="AB29" s="96"/>
      <c r="AC29" s="96"/>
      <c r="AD29" s="96"/>
      <c r="AE29" s="96"/>
    </row>
    <row r="30" spans="1:32" ht="14.7" customHeight="1">
      <c r="A30" s="107"/>
      <c r="B30" s="93" t="s">
        <v>74</v>
      </c>
      <c r="C30" s="55">
        <v>3193.5</v>
      </c>
      <c r="D30" s="55">
        <v>3246.8999999999996</v>
      </c>
      <c r="E30" s="55">
        <v>3334.7</v>
      </c>
      <c r="F30" s="55">
        <v>3473.5</v>
      </c>
      <c r="G30" s="55">
        <v>3719.9000000000005</v>
      </c>
      <c r="H30" s="55">
        <v>3905.5</v>
      </c>
      <c r="I30" s="55">
        <v>4076</v>
      </c>
      <c r="J30" s="55">
        <v>4934.1000000000004</v>
      </c>
      <c r="K30" s="55">
        <v>5121</v>
      </c>
      <c r="L30" s="55">
        <v>5325.7999999999993</v>
      </c>
      <c r="M30" s="55">
        <v>5520.6</v>
      </c>
      <c r="N30" s="55">
        <v>5712.1</v>
      </c>
      <c r="O30" s="55">
        <v>5921.4</v>
      </c>
      <c r="P30" s="55">
        <v>6109.3</v>
      </c>
      <c r="S30" s="96"/>
      <c r="T30" s="96"/>
      <c r="U30" s="96"/>
      <c r="V30" s="96"/>
      <c r="W30" s="96"/>
      <c r="X30" s="96"/>
      <c r="Y30" s="96"/>
      <c r="Z30" s="96"/>
      <c r="AA30" s="96"/>
      <c r="AB30" s="96"/>
      <c r="AC30" s="96"/>
      <c r="AD30" s="96"/>
      <c r="AE30" s="96"/>
    </row>
    <row r="31" spans="1:32" s="104" customFormat="1" ht="14.7" customHeight="1">
      <c r="A31" s="107"/>
      <c r="B31" s="93" t="s">
        <v>75</v>
      </c>
      <c r="C31" s="55">
        <v>9238.1</v>
      </c>
      <c r="D31" s="55">
        <v>10040.1</v>
      </c>
      <c r="E31" s="55">
        <v>11347.3</v>
      </c>
      <c r="F31" s="55">
        <v>11998.7</v>
      </c>
      <c r="G31" s="55">
        <v>12365</v>
      </c>
      <c r="H31" s="55">
        <v>12641.6</v>
      </c>
      <c r="I31" s="55">
        <v>12993.6</v>
      </c>
      <c r="J31" s="55">
        <v>12758.8</v>
      </c>
      <c r="K31" s="55">
        <v>13268.2</v>
      </c>
      <c r="L31" s="55">
        <v>13735.2</v>
      </c>
      <c r="M31" s="55">
        <v>14248.6</v>
      </c>
      <c r="N31" s="55">
        <v>14804.3</v>
      </c>
      <c r="O31" s="55">
        <v>15368.1</v>
      </c>
      <c r="P31" s="55">
        <v>15985</v>
      </c>
      <c r="Q31" s="55"/>
      <c r="R31" s="105"/>
      <c r="S31" s="105"/>
      <c r="T31" s="105"/>
      <c r="U31" s="105"/>
      <c r="V31" s="105"/>
      <c r="W31" s="105"/>
    </row>
    <row r="32" spans="1:32" s="104" customFormat="1" ht="14.7" customHeight="1">
      <c r="A32" s="107"/>
      <c r="B32" s="93"/>
      <c r="C32" s="55"/>
      <c r="D32" s="55"/>
      <c r="E32" s="55"/>
      <c r="F32" s="55"/>
      <c r="G32" s="55"/>
      <c r="H32" s="55"/>
      <c r="I32" s="55"/>
      <c r="J32" s="55"/>
      <c r="K32" s="55"/>
      <c r="L32" s="55"/>
      <c r="M32" s="55"/>
      <c r="N32" s="55"/>
      <c r="O32" s="55"/>
      <c r="P32" s="55"/>
      <c r="Q32" s="55"/>
      <c r="R32" s="105"/>
      <c r="S32" s="105"/>
      <c r="T32" s="105"/>
      <c r="U32" s="105"/>
      <c r="V32" s="105"/>
      <c r="W32" s="105"/>
    </row>
    <row r="33" spans="1:31" s="104" customFormat="1" ht="14.7" customHeight="1">
      <c r="A33" s="107"/>
      <c r="B33" s="93" t="s">
        <v>124</v>
      </c>
      <c r="C33" s="55">
        <v>8253.7999999999993</v>
      </c>
      <c r="D33" s="55">
        <v>8817</v>
      </c>
      <c r="E33" s="55">
        <v>9968.1</v>
      </c>
      <c r="F33" s="55">
        <v>10524.4</v>
      </c>
      <c r="G33" s="55">
        <v>10913.6</v>
      </c>
      <c r="H33" s="55">
        <v>11280.5</v>
      </c>
      <c r="I33" s="55">
        <v>11677.3</v>
      </c>
      <c r="J33" s="55">
        <v>11487.6</v>
      </c>
      <c r="K33" s="55">
        <v>11994.9</v>
      </c>
      <c r="L33" s="55">
        <v>12443.1</v>
      </c>
      <c r="M33" s="55">
        <v>12925.1</v>
      </c>
      <c r="N33" s="55">
        <v>13434.3</v>
      </c>
      <c r="O33" s="55">
        <v>13945.3</v>
      </c>
      <c r="P33" s="55">
        <v>14506</v>
      </c>
      <c r="Q33" s="55"/>
      <c r="R33" s="105"/>
      <c r="S33" s="105"/>
      <c r="T33" s="105"/>
      <c r="U33" s="105"/>
      <c r="V33" s="105"/>
      <c r="W33" s="105"/>
    </row>
    <row r="34" spans="1:31" s="104" customFormat="1" ht="14.7" customHeight="1">
      <c r="A34" s="107"/>
      <c r="B34" s="106" t="s">
        <v>79</v>
      </c>
      <c r="C34" s="55">
        <v>1553.7</v>
      </c>
      <c r="D34" s="55">
        <v>1594.1</v>
      </c>
      <c r="E34" s="55">
        <v>1678.9</v>
      </c>
      <c r="F34" s="55">
        <v>1730.6</v>
      </c>
      <c r="G34" s="55">
        <v>1846.9</v>
      </c>
      <c r="H34" s="55">
        <v>1922.9</v>
      </c>
      <c r="I34" s="55">
        <v>1988.3</v>
      </c>
      <c r="J34" s="55">
        <v>2019.2</v>
      </c>
      <c r="K34" s="55">
        <v>2085.4</v>
      </c>
      <c r="L34" s="55">
        <v>2148.9</v>
      </c>
      <c r="M34" s="55">
        <v>2218.1999999999998</v>
      </c>
      <c r="N34" s="55">
        <v>2289</v>
      </c>
      <c r="O34" s="55">
        <v>2355.5</v>
      </c>
      <c r="P34" s="55">
        <v>2430.5</v>
      </c>
      <c r="Q34" s="55"/>
      <c r="R34" s="105"/>
      <c r="S34" s="105"/>
      <c r="T34" s="105"/>
      <c r="U34" s="105"/>
      <c r="V34" s="105"/>
      <c r="W34" s="105"/>
    </row>
    <row r="35" spans="1:31" s="104" customFormat="1" ht="14.7" customHeight="1">
      <c r="A35" s="107"/>
      <c r="B35" s="106" t="s">
        <v>80</v>
      </c>
      <c r="C35" s="55">
        <v>2998.4</v>
      </c>
      <c r="D35" s="55">
        <v>3145.4</v>
      </c>
      <c r="E35" s="55">
        <v>3444.6</v>
      </c>
      <c r="F35" s="55">
        <v>3561.2</v>
      </c>
      <c r="G35" s="55">
        <v>3734.9</v>
      </c>
      <c r="H35" s="55">
        <v>3865.3</v>
      </c>
      <c r="I35" s="55">
        <v>3988.2</v>
      </c>
      <c r="J35" s="55">
        <v>3969.7</v>
      </c>
      <c r="K35" s="55">
        <v>4115.3</v>
      </c>
      <c r="L35" s="55">
        <v>4259.2</v>
      </c>
      <c r="M35" s="55">
        <v>4409.8</v>
      </c>
      <c r="N35" s="55">
        <v>4562.3</v>
      </c>
      <c r="O35" s="55">
        <v>4720.3</v>
      </c>
      <c r="P35" s="55">
        <v>4884.1000000000004</v>
      </c>
      <c r="Q35" s="55"/>
      <c r="R35" s="105"/>
      <c r="S35" s="105"/>
      <c r="T35" s="105"/>
      <c r="U35" s="105"/>
      <c r="V35" s="105"/>
      <c r="W35" s="105"/>
    </row>
    <row r="36" spans="1:31" s="104" customFormat="1" ht="14.7" customHeight="1">
      <c r="A36" s="107"/>
      <c r="B36" s="106" t="s">
        <v>81</v>
      </c>
      <c r="C36" s="55">
        <v>1618.9</v>
      </c>
      <c r="D36" s="55">
        <v>1743.6</v>
      </c>
      <c r="E36" s="55">
        <v>2050.3000000000002</v>
      </c>
      <c r="F36" s="55">
        <v>2193</v>
      </c>
      <c r="G36" s="55">
        <v>2226.6</v>
      </c>
      <c r="H36" s="55">
        <v>2279.6</v>
      </c>
      <c r="I36" s="55">
        <v>2348.6</v>
      </c>
      <c r="J36" s="55">
        <v>2241</v>
      </c>
      <c r="K36" s="55">
        <v>2350.4</v>
      </c>
      <c r="L36" s="55">
        <v>2451.1999999999998</v>
      </c>
      <c r="M36" s="55">
        <v>2556.5</v>
      </c>
      <c r="N36" s="55">
        <v>2672.3</v>
      </c>
      <c r="O36" s="55">
        <v>2783</v>
      </c>
      <c r="P36" s="55">
        <v>2910.5</v>
      </c>
      <c r="Q36" s="55"/>
      <c r="R36" s="105"/>
      <c r="S36" s="105"/>
      <c r="T36" s="105"/>
      <c r="U36" s="105"/>
      <c r="V36" s="105"/>
      <c r="W36" s="105"/>
    </row>
    <row r="37" spans="1:31" s="104" customFormat="1" ht="14.7" customHeight="1">
      <c r="A37" s="107"/>
      <c r="B37" s="106" t="s">
        <v>82</v>
      </c>
      <c r="C37" s="55">
        <v>810.4</v>
      </c>
      <c r="D37" s="55">
        <v>888.7</v>
      </c>
      <c r="E37" s="55">
        <v>1079.3</v>
      </c>
      <c r="F37" s="55">
        <v>1190.3</v>
      </c>
      <c r="G37" s="55">
        <v>1199.5</v>
      </c>
      <c r="H37" s="55">
        <v>1230.2</v>
      </c>
      <c r="I37" s="55">
        <v>1274.0999999999999</v>
      </c>
      <c r="J37" s="55">
        <v>898.3</v>
      </c>
      <c r="K37" s="55">
        <v>949.1</v>
      </c>
      <c r="L37" s="55">
        <v>995.4</v>
      </c>
      <c r="M37" s="55">
        <v>1044.8</v>
      </c>
      <c r="N37" s="55">
        <v>1097.2</v>
      </c>
      <c r="O37" s="55">
        <v>1150.4000000000001</v>
      </c>
      <c r="P37" s="55">
        <v>1209.5</v>
      </c>
      <c r="Q37" s="55"/>
      <c r="R37" s="105"/>
      <c r="S37" s="105"/>
      <c r="T37" s="105"/>
      <c r="U37" s="105"/>
      <c r="V37" s="105"/>
      <c r="W37" s="105"/>
    </row>
    <row r="38" spans="1:31" s="104" customFormat="1" ht="14.7" customHeight="1">
      <c r="A38" s="107"/>
      <c r="B38" s="106" t="s">
        <v>83</v>
      </c>
      <c r="C38" s="55">
        <v>201.1</v>
      </c>
      <c r="D38" s="55">
        <v>224.7</v>
      </c>
      <c r="E38" s="55">
        <v>271.2</v>
      </c>
      <c r="F38" s="55">
        <v>297.89999999999998</v>
      </c>
      <c r="G38" s="55">
        <v>302.5</v>
      </c>
      <c r="H38" s="55">
        <v>311.89999999999998</v>
      </c>
      <c r="I38" s="55">
        <v>324.60000000000002</v>
      </c>
      <c r="J38" s="55">
        <v>773.8</v>
      </c>
      <c r="K38" s="55">
        <v>815.8</v>
      </c>
      <c r="L38" s="55">
        <v>853.6</v>
      </c>
      <c r="M38" s="55">
        <v>894.3</v>
      </c>
      <c r="N38" s="55">
        <v>938.1</v>
      </c>
      <c r="O38" s="55">
        <v>983.4</v>
      </c>
      <c r="P38" s="55">
        <v>1033.3</v>
      </c>
      <c r="Q38" s="55"/>
      <c r="R38" s="105"/>
      <c r="S38" s="105"/>
      <c r="T38" s="105"/>
      <c r="U38" s="105"/>
      <c r="V38" s="105"/>
      <c r="W38" s="105"/>
    </row>
    <row r="39" spans="1:31" s="104" customFormat="1" ht="14.7" customHeight="1">
      <c r="A39" s="107"/>
      <c r="B39" s="106" t="s">
        <v>84</v>
      </c>
      <c r="C39" s="55">
        <v>306.7</v>
      </c>
      <c r="D39" s="55">
        <v>345.4</v>
      </c>
      <c r="E39" s="55">
        <v>415.8</v>
      </c>
      <c r="F39" s="55">
        <v>457</v>
      </c>
      <c r="G39" s="55">
        <v>468.3</v>
      </c>
      <c r="H39" s="55">
        <v>485.8</v>
      </c>
      <c r="I39" s="55">
        <v>507.8</v>
      </c>
      <c r="J39" s="55">
        <v>108.6</v>
      </c>
      <c r="K39" s="55">
        <v>114.2</v>
      </c>
      <c r="L39" s="55">
        <v>118.8</v>
      </c>
      <c r="M39" s="55">
        <v>123.9</v>
      </c>
      <c r="N39" s="55">
        <v>129.6</v>
      </c>
      <c r="O39" s="55">
        <v>135.6</v>
      </c>
      <c r="P39" s="55">
        <v>142.1</v>
      </c>
      <c r="Q39" s="107"/>
      <c r="R39" s="105"/>
      <c r="S39" s="105"/>
      <c r="T39" s="105"/>
      <c r="U39" s="105"/>
      <c r="V39" s="105"/>
      <c r="W39" s="105"/>
    </row>
    <row r="40" spans="1:31" s="104" customFormat="1" ht="14.7" customHeight="1">
      <c r="A40" s="107"/>
      <c r="B40" s="106" t="s">
        <v>85</v>
      </c>
      <c r="C40" s="55">
        <v>764.7</v>
      </c>
      <c r="D40" s="55">
        <v>875.2</v>
      </c>
      <c r="E40" s="55">
        <v>1027.9000000000001</v>
      </c>
      <c r="F40" s="55">
        <v>1094.3</v>
      </c>
      <c r="G40" s="55">
        <v>1134.9000000000001</v>
      </c>
      <c r="H40" s="55">
        <v>1184.9000000000001</v>
      </c>
      <c r="I40" s="55">
        <v>1245.7</v>
      </c>
      <c r="J40" s="55">
        <v>1477.1</v>
      </c>
      <c r="K40" s="55">
        <v>1564.7</v>
      </c>
      <c r="L40" s="55">
        <v>1616</v>
      </c>
      <c r="M40" s="55">
        <v>1677.6</v>
      </c>
      <c r="N40" s="55">
        <v>1745.9</v>
      </c>
      <c r="O40" s="55">
        <v>1817</v>
      </c>
      <c r="P40" s="55">
        <v>1896.1</v>
      </c>
      <c r="Q40" s="55"/>
      <c r="R40" s="105"/>
      <c r="S40" s="105"/>
      <c r="T40" s="105"/>
      <c r="U40" s="105"/>
      <c r="V40" s="105"/>
      <c r="W40" s="105"/>
    </row>
    <row r="41" spans="1:31" s="107" customFormat="1" ht="14.7" customHeight="1">
      <c r="B41" s="106"/>
      <c r="C41" s="55"/>
      <c r="D41" s="55"/>
      <c r="E41" s="55"/>
      <c r="F41" s="55"/>
      <c r="G41" s="55"/>
      <c r="H41" s="55"/>
      <c r="I41" s="55"/>
      <c r="J41" s="55"/>
      <c r="K41" s="55"/>
      <c r="L41" s="55"/>
      <c r="M41" s="55"/>
      <c r="N41" s="55"/>
      <c r="O41" s="55"/>
      <c r="P41" s="55"/>
      <c r="Q41" s="55"/>
      <c r="R41" s="109"/>
      <c r="S41" s="109"/>
      <c r="T41" s="109"/>
      <c r="U41" s="109"/>
      <c r="V41" s="109"/>
      <c r="W41" s="109"/>
    </row>
    <row r="42" spans="1:31" ht="14.7" customHeight="1">
      <c r="A42" s="107"/>
      <c r="B42" s="93" t="s">
        <v>125</v>
      </c>
      <c r="C42" s="55">
        <v>984.3</v>
      </c>
      <c r="D42" s="55">
        <v>1223.0999999999999</v>
      </c>
      <c r="E42" s="55">
        <v>1379.2</v>
      </c>
      <c r="F42" s="55">
        <v>1474.3</v>
      </c>
      <c r="G42" s="55">
        <v>1451.4</v>
      </c>
      <c r="H42" s="55">
        <v>1361.1</v>
      </c>
      <c r="I42" s="55">
        <v>1316.2</v>
      </c>
      <c r="J42" s="55">
        <v>1271.0999999999999</v>
      </c>
      <c r="K42" s="55">
        <v>1273.3</v>
      </c>
      <c r="L42" s="55">
        <v>1292.2</v>
      </c>
      <c r="M42" s="55">
        <v>1323.5</v>
      </c>
      <c r="N42" s="55">
        <v>1370</v>
      </c>
      <c r="O42" s="55">
        <v>1422.8</v>
      </c>
      <c r="P42" s="55">
        <v>1478.9</v>
      </c>
    </row>
    <row r="43" spans="1:31" ht="14.7" customHeight="1">
      <c r="A43" s="108"/>
      <c r="B43" s="106"/>
      <c r="C43" s="55"/>
      <c r="D43" s="55"/>
      <c r="E43" s="55"/>
      <c r="F43" s="55"/>
      <c r="G43" s="55"/>
      <c r="H43" s="55"/>
      <c r="I43" s="55"/>
      <c r="J43" s="55"/>
      <c r="K43" s="55"/>
      <c r="L43" s="55"/>
      <c r="M43" s="55"/>
      <c r="N43" s="55"/>
      <c r="O43" s="55"/>
      <c r="P43" s="55"/>
    </row>
    <row r="44" spans="1:31" ht="14.7" customHeight="1">
      <c r="A44" s="108"/>
      <c r="B44" s="127"/>
      <c r="C44" s="55"/>
      <c r="D44" s="55"/>
      <c r="E44" s="55"/>
      <c r="F44" s="55"/>
      <c r="G44" s="55"/>
      <c r="H44" s="55"/>
      <c r="I44" s="55"/>
      <c r="J44" s="55"/>
      <c r="K44" s="55"/>
      <c r="L44" s="55"/>
      <c r="M44" s="55"/>
      <c r="N44" s="55"/>
      <c r="O44" s="55"/>
      <c r="P44" s="55"/>
      <c r="R44" s="96"/>
      <c r="S44" s="96"/>
      <c r="T44" s="96"/>
      <c r="U44" s="96"/>
      <c r="V44" s="96"/>
      <c r="W44" s="96"/>
      <c r="X44" s="96"/>
      <c r="Y44" s="96"/>
      <c r="Z44" s="96"/>
      <c r="AA44" s="96"/>
      <c r="AB44" s="96"/>
      <c r="AC44" s="96"/>
      <c r="AD44" s="96"/>
      <c r="AE44" s="96"/>
    </row>
    <row r="45" spans="1:31" s="104" customFormat="1" ht="14.7" customHeight="1">
      <c r="A45" s="108"/>
      <c r="B45" s="106"/>
      <c r="C45" s="55"/>
      <c r="D45" s="55"/>
      <c r="E45" s="55"/>
      <c r="F45" s="55"/>
      <c r="G45" s="55"/>
      <c r="H45" s="55"/>
      <c r="I45" s="55"/>
      <c r="J45" s="55"/>
      <c r="K45" s="55"/>
      <c r="L45" s="55"/>
      <c r="M45" s="55"/>
      <c r="N45" s="55"/>
      <c r="O45" s="55"/>
      <c r="P45" s="55"/>
      <c r="Q45" s="55"/>
      <c r="R45" s="105"/>
      <c r="S45" s="105"/>
      <c r="T45" s="105"/>
      <c r="U45" s="105"/>
      <c r="V45" s="105"/>
      <c r="W45" s="105"/>
    </row>
    <row r="46" spans="1:31" s="104" customFormat="1" ht="14.7" customHeight="1">
      <c r="A46" s="123" t="s">
        <v>67</v>
      </c>
      <c r="B46" s="123"/>
      <c r="C46" s="55"/>
      <c r="D46" s="55"/>
      <c r="E46" s="55"/>
      <c r="F46" s="55"/>
      <c r="G46" s="55"/>
      <c r="H46" s="55"/>
      <c r="I46" s="55"/>
      <c r="J46" s="55"/>
      <c r="K46" s="55"/>
      <c r="L46" s="55"/>
      <c r="M46" s="55"/>
      <c r="N46" s="55"/>
      <c r="O46" s="55"/>
      <c r="P46" s="55"/>
      <c r="Q46" s="55"/>
      <c r="R46" s="105"/>
      <c r="S46" s="105"/>
      <c r="T46" s="105"/>
      <c r="U46" s="105"/>
      <c r="V46" s="105"/>
      <c r="W46" s="105"/>
    </row>
    <row r="47" spans="1:31" s="104" customFormat="1" ht="14.7" customHeight="1">
      <c r="A47" s="107"/>
      <c r="B47" s="93" t="s">
        <v>108</v>
      </c>
      <c r="C47" s="55">
        <v>1688.3</v>
      </c>
      <c r="D47" s="55">
        <v>1861.1</v>
      </c>
      <c r="E47" s="55">
        <v>2145.3000000000002</v>
      </c>
      <c r="F47" s="55">
        <v>2287.1999999999998</v>
      </c>
      <c r="G47" s="55">
        <v>2343.6</v>
      </c>
      <c r="H47" s="55">
        <v>2396</v>
      </c>
      <c r="I47" s="55">
        <v>2468.6</v>
      </c>
      <c r="J47" s="55">
        <v>2759.1</v>
      </c>
      <c r="K47" s="55">
        <v>2879</v>
      </c>
      <c r="L47" s="55">
        <v>2985.4</v>
      </c>
      <c r="M47" s="55">
        <v>3102.7</v>
      </c>
      <c r="N47" s="55">
        <v>3230.6</v>
      </c>
      <c r="O47" s="55">
        <v>3360.9</v>
      </c>
      <c r="P47" s="55">
        <v>3504.1</v>
      </c>
      <c r="Q47" s="55"/>
      <c r="R47" s="105"/>
      <c r="S47" s="105"/>
      <c r="T47" s="105"/>
      <c r="U47" s="105"/>
      <c r="V47" s="105"/>
      <c r="W47" s="105"/>
    </row>
    <row r="48" spans="1:31" s="104" customFormat="1" ht="14.7" customHeight="1">
      <c r="A48" s="107"/>
      <c r="B48" s="93" t="s">
        <v>109</v>
      </c>
      <c r="C48" s="55">
        <v>1520.4</v>
      </c>
      <c r="D48" s="55">
        <v>1650.3</v>
      </c>
      <c r="E48" s="55">
        <v>1904</v>
      </c>
      <c r="F48" s="55">
        <v>2028.7</v>
      </c>
      <c r="G48" s="55">
        <v>2091.1999999999998</v>
      </c>
      <c r="H48" s="55">
        <v>2161.1</v>
      </c>
      <c r="I48" s="55">
        <v>2242.4</v>
      </c>
      <c r="J48" s="55">
        <v>2487.4</v>
      </c>
      <c r="K48" s="55">
        <v>2608</v>
      </c>
      <c r="L48" s="55">
        <v>2708.5</v>
      </c>
      <c r="M48" s="55">
        <v>2817.8</v>
      </c>
      <c r="N48" s="55">
        <v>2934.8</v>
      </c>
      <c r="O48" s="55">
        <v>3053</v>
      </c>
      <c r="P48" s="55">
        <v>3183.5</v>
      </c>
      <c r="Q48" s="55"/>
      <c r="R48" s="105"/>
      <c r="S48" s="105"/>
      <c r="T48" s="105"/>
      <c r="U48" s="105"/>
      <c r="V48" s="105"/>
      <c r="W48" s="105"/>
    </row>
    <row r="49" spans="1:31" s="104" customFormat="1" ht="14.7" customHeight="1">
      <c r="A49" s="107"/>
      <c r="B49" s="106" t="s">
        <v>87</v>
      </c>
      <c r="C49" s="55">
        <v>155.37</v>
      </c>
      <c r="D49" s="55">
        <v>159.41</v>
      </c>
      <c r="E49" s="55">
        <v>167.89000000000001</v>
      </c>
      <c r="F49" s="55">
        <v>173.06</v>
      </c>
      <c r="G49" s="55">
        <v>184.69000000000003</v>
      </c>
      <c r="H49" s="55">
        <v>192.29000000000002</v>
      </c>
      <c r="I49" s="55">
        <v>198.83</v>
      </c>
      <c r="J49" s="55">
        <v>201.92000000000002</v>
      </c>
      <c r="K49" s="55">
        <v>208.54000000000002</v>
      </c>
      <c r="L49" s="55">
        <v>214.89000000000001</v>
      </c>
      <c r="M49" s="55">
        <v>221.82</v>
      </c>
      <c r="N49" s="55">
        <v>228.9</v>
      </c>
      <c r="O49" s="55">
        <v>235.55</v>
      </c>
      <c r="P49" s="55">
        <v>243.05</v>
      </c>
      <c r="Q49" s="55"/>
      <c r="R49" s="105"/>
      <c r="S49" s="105"/>
      <c r="T49" s="105"/>
      <c r="U49" s="105"/>
      <c r="V49" s="105"/>
      <c r="W49" s="105"/>
    </row>
    <row r="50" spans="1:31" s="104" customFormat="1" ht="14.7" customHeight="1">
      <c r="A50" s="107"/>
      <c r="B50" s="106" t="s">
        <v>88</v>
      </c>
      <c r="C50" s="55">
        <v>359.80799999999999</v>
      </c>
      <c r="D50" s="55">
        <v>377.44799999999998</v>
      </c>
      <c r="E50" s="55">
        <v>413.35199999999998</v>
      </c>
      <c r="F50" s="55">
        <v>427.34399999999994</v>
      </c>
      <c r="G50" s="55">
        <v>448.18799999999999</v>
      </c>
      <c r="H50" s="55">
        <v>463.83600000000001</v>
      </c>
      <c r="I50" s="55">
        <v>478.58399999999995</v>
      </c>
      <c r="J50" s="55">
        <v>595.45499999999993</v>
      </c>
      <c r="K50" s="55">
        <v>617.29499999999996</v>
      </c>
      <c r="L50" s="55">
        <v>638.88</v>
      </c>
      <c r="M50" s="55">
        <v>661.47</v>
      </c>
      <c r="N50" s="55">
        <v>684.34500000000003</v>
      </c>
      <c r="O50" s="55">
        <v>708.04499999999996</v>
      </c>
      <c r="P50" s="55">
        <v>732.61500000000001</v>
      </c>
      <c r="Q50" s="55"/>
      <c r="R50" s="105"/>
      <c r="S50" s="105"/>
      <c r="T50" s="105"/>
      <c r="U50" s="105"/>
      <c r="V50" s="105"/>
      <c r="W50" s="105"/>
    </row>
    <row r="51" spans="1:31" s="104" customFormat="1" ht="14.7" customHeight="1">
      <c r="A51" s="107"/>
      <c r="B51" s="106" t="s">
        <v>89</v>
      </c>
      <c r="C51" s="55">
        <v>356.15800000000002</v>
      </c>
      <c r="D51" s="55">
        <v>383.59199999999998</v>
      </c>
      <c r="E51" s="55">
        <v>451.06600000000003</v>
      </c>
      <c r="F51" s="55">
        <v>482.46</v>
      </c>
      <c r="G51" s="55">
        <v>489.85199999999998</v>
      </c>
      <c r="H51" s="55">
        <v>501.512</v>
      </c>
      <c r="I51" s="55">
        <v>516.69200000000001</v>
      </c>
      <c r="J51" s="55">
        <v>560.25</v>
      </c>
      <c r="K51" s="55">
        <v>587.6</v>
      </c>
      <c r="L51" s="55">
        <v>612.79999999999995</v>
      </c>
      <c r="M51" s="55">
        <v>639.125</v>
      </c>
      <c r="N51" s="55">
        <v>668.07500000000005</v>
      </c>
      <c r="O51" s="55">
        <v>695.75</v>
      </c>
      <c r="P51" s="55">
        <v>727.625</v>
      </c>
      <c r="Q51" s="55"/>
      <c r="R51" s="105"/>
      <c r="S51" s="105"/>
      <c r="T51" s="105"/>
      <c r="U51" s="105"/>
      <c r="V51" s="105"/>
      <c r="W51" s="105"/>
    </row>
    <row r="52" spans="1:31" s="104" customFormat="1" ht="14.7" customHeight="1">
      <c r="A52" s="107"/>
      <c r="B52" s="106" t="s">
        <v>90</v>
      </c>
      <c r="C52" s="55">
        <v>194.49599999999998</v>
      </c>
      <c r="D52" s="55">
        <v>213.28800000000001</v>
      </c>
      <c r="E52" s="55">
        <v>259.03199999999998</v>
      </c>
      <c r="F52" s="55">
        <v>285.67199999999997</v>
      </c>
      <c r="G52" s="55">
        <v>287.88</v>
      </c>
      <c r="H52" s="55">
        <v>295.24799999999999</v>
      </c>
      <c r="I52" s="55">
        <v>305.78399999999999</v>
      </c>
      <c r="J52" s="55">
        <v>251.524</v>
      </c>
      <c r="K52" s="55">
        <v>265.74800000000005</v>
      </c>
      <c r="L52" s="55">
        <v>278.71200000000005</v>
      </c>
      <c r="M52" s="55">
        <v>292.54400000000004</v>
      </c>
      <c r="N52" s="55">
        <v>307.21600000000007</v>
      </c>
      <c r="O52" s="55">
        <v>322.11200000000008</v>
      </c>
      <c r="P52" s="55">
        <v>338.66</v>
      </c>
      <c r="Q52" s="55"/>
      <c r="R52" s="105"/>
      <c r="S52" s="105"/>
      <c r="T52" s="105"/>
      <c r="U52" s="105"/>
      <c r="V52" s="105"/>
      <c r="W52" s="105"/>
    </row>
    <row r="53" spans="1:31" s="104" customFormat="1" ht="14.7" customHeight="1">
      <c r="A53" s="107"/>
      <c r="B53" s="106" t="s">
        <v>91</v>
      </c>
      <c r="C53" s="55">
        <v>64.352000000000004</v>
      </c>
      <c r="D53" s="55">
        <v>71.903999999999996</v>
      </c>
      <c r="E53" s="55">
        <v>86.783999999999992</v>
      </c>
      <c r="F53" s="55">
        <v>95.327999999999989</v>
      </c>
      <c r="G53" s="55">
        <v>96.8</v>
      </c>
      <c r="H53" s="55">
        <v>99.807999999999993</v>
      </c>
      <c r="I53" s="55">
        <v>103.87200000000001</v>
      </c>
      <c r="J53" s="55">
        <v>255.35399999999998</v>
      </c>
      <c r="K53" s="55">
        <v>269.214</v>
      </c>
      <c r="L53" s="55">
        <v>281.68800000000005</v>
      </c>
      <c r="M53" s="55">
        <v>295.11899999999997</v>
      </c>
      <c r="N53" s="55">
        <v>309.57300000000004</v>
      </c>
      <c r="O53" s="55">
        <v>324.52199999999999</v>
      </c>
      <c r="P53" s="55">
        <v>340.98899999999998</v>
      </c>
      <c r="Q53" s="80"/>
      <c r="R53" s="105"/>
      <c r="S53" s="105"/>
      <c r="T53" s="105"/>
      <c r="U53" s="105"/>
      <c r="V53" s="105"/>
      <c r="W53" s="105"/>
    </row>
    <row r="54" spans="1:31" s="104" customFormat="1" ht="14.7" customHeight="1">
      <c r="A54" s="107"/>
      <c r="B54" s="106" t="s">
        <v>92</v>
      </c>
      <c r="C54" s="55">
        <v>107.34499999999998</v>
      </c>
      <c r="D54" s="55">
        <v>120.88999999999999</v>
      </c>
      <c r="E54" s="55">
        <v>145.53</v>
      </c>
      <c r="F54" s="55">
        <v>159.94999999999999</v>
      </c>
      <c r="G54" s="55">
        <v>163.905</v>
      </c>
      <c r="H54" s="55">
        <v>170.03</v>
      </c>
      <c r="I54" s="55">
        <v>177.73</v>
      </c>
      <c r="J54" s="55">
        <v>38.01</v>
      </c>
      <c r="K54" s="55">
        <v>39.97</v>
      </c>
      <c r="L54" s="55">
        <v>41.58</v>
      </c>
      <c r="M54" s="55">
        <v>43.365000000000002</v>
      </c>
      <c r="N54" s="55">
        <v>45.359999999999992</v>
      </c>
      <c r="O54" s="55">
        <v>47.459999999999994</v>
      </c>
      <c r="P54" s="55">
        <v>49.734999999999992</v>
      </c>
      <c r="Q54" s="55"/>
      <c r="R54" s="105"/>
      <c r="S54" s="105"/>
      <c r="T54" s="105"/>
      <c r="U54" s="105"/>
      <c r="V54" s="105"/>
      <c r="W54" s="105"/>
    </row>
    <row r="55" spans="1:31" s="104" customFormat="1" ht="14.7" customHeight="1">
      <c r="A55" s="107"/>
      <c r="B55" s="106" t="s">
        <v>93</v>
      </c>
      <c r="C55" s="55">
        <v>282.93900000000002</v>
      </c>
      <c r="D55" s="55">
        <v>323.82400000000001</v>
      </c>
      <c r="E55" s="55">
        <v>380.32300000000004</v>
      </c>
      <c r="F55" s="55">
        <v>404.89099999999996</v>
      </c>
      <c r="G55" s="55">
        <v>419.91300000000001</v>
      </c>
      <c r="H55" s="55">
        <v>438.41300000000001</v>
      </c>
      <c r="I55" s="55">
        <v>460.90899999999999</v>
      </c>
      <c r="J55" s="55">
        <v>584.9316</v>
      </c>
      <c r="K55" s="55">
        <v>619.62120000000004</v>
      </c>
      <c r="L55" s="55">
        <v>639.93600000000004</v>
      </c>
      <c r="M55" s="55">
        <v>664.32960000000003</v>
      </c>
      <c r="N55" s="55">
        <v>691.3764000000001</v>
      </c>
      <c r="O55" s="55">
        <v>719.53200000000004</v>
      </c>
      <c r="P55" s="55">
        <v>750.85559999999998</v>
      </c>
      <c r="Q55" s="55"/>
      <c r="R55" s="105"/>
      <c r="S55" s="105"/>
      <c r="T55" s="105"/>
      <c r="U55" s="105"/>
      <c r="V55" s="105"/>
      <c r="W55" s="105"/>
    </row>
    <row r="56" spans="1:31" s="104" customFormat="1" ht="14.7" customHeight="1">
      <c r="A56" s="107"/>
      <c r="B56" s="128"/>
      <c r="C56" s="55"/>
      <c r="D56" s="55"/>
      <c r="E56" s="55"/>
      <c r="F56" s="55"/>
      <c r="G56" s="55"/>
      <c r="H56" s="55"/>
      <c r="I56" s="55"/>
      <c r="J56" s="55"/>
      <c r="K56" s="55"/>
      <c r="L56" s="55"/>
      <c r="M56" s="55"/>
      <c r="N56" s="55"/>
      <c r="O56" s="55"/>
      <c r="P56" s="55"/>
      <c r="Q56" s="114"/>
      <c r="R56" s="105"/>
      <c r="S56" s="105"/>
      <c r="T56" s="105"/>
      <c r="U56" s="105"/>
      <c r="V56" s="105"/>
      <c r="W56" s="105"/>
    </row>
    <row r="57" spans="1:31" s="107" customFormat="1" ht="14.7" customHeight="1">
      <c r="B57" s="93" t="s">
        <v>126</v>
      </c>
      <c r="C57" s="55">
        <v>164.7</v>
      </c>
      <c r="D57" s="55">
        <v>207.5</v>
      </c>
      <c r="E57" s="55">
        <v>237.8</v>
      </c>
      <c r="F57" s="55">
        <v>254.9</v>
      </c>
      <c r="G57" s="55">
        <v>248.7</v>
      </c>
      <c r="H57" s="55">
        <v>231.3</v>
      </c>
      <c r="I57" s="55">
        <v>222.5</v>
      </c>
      <c r="J57" s="55">
        <v>212.1</v>
      </c>
      <c r="K57" s="55">
        <v>212.2</v>
      </c>
      <c r="L57" s="55">
        <v>215.3</v>
      </c>
      <c r="M57" s="55">
        <v>220.5</v>
      </c>
      <c r="N57" s="55">
        <v>228.3</v>
      </c>
      <c r="O57" s="55">
        <v>237.1</v>
      </c>
      <c r="P57" s="55">
        <v>246.6</v>
      </c>
      <c r="Q57" s="114"/>
      <c r="R57" s="109"/>
      <c r="S57" s="109"/>
      <c r="T57" s="109"/>
      <c r="U57" s="109"/>
      <c r="V57" s="109"/>
      <c r="W57" s="109"/>
    </row>
    <row r="58" spans="1:31" s="81" customFormat="1" ht="14.7" customHeight="1">
      <c r="A58" s="107"/>
      <c r="B58" s="93"/>
      <c r="C58" s="55"/>
      <c r="D58" s="55"/>
      <c r="E58" s="55"/>
      <c r="F58" s="55"/>
      <c r="G58" s="55"/>
      <c r="H58" s="55"/>
      <c r="I58" s="55"/>
      <c r="J58" s="55"/>
      <c r="K58" s="55"/>
      <c r="L58" s="55"/>
      <c r="M58" s="55"/>
      <c r="N58" s="55"/>
      <c r="O58" s="55"/>
      <c r="P58" s="55"/>
      <c r="R58" s="96"/>
      <c r="S58" s="96"/>
      <c r="T58" s="96"/>
      <c r="U58" s="96"/>
      <c r="V58" s="96"/>
      <c r="W58" s="96"/>
      <c r="X58" s="96"/>
      <c r="Y58" s="96"/>
      <c r="Z58" s="96"/>
      <c r="AA58" s="96"/>
      <c r="AB58" s="96"/>
      <c r="AC58" s="96"/>
      <c r="AD58" s="96"/>
      <c r="AE58" s="96"/>
    </row>
    <row r="59" spans="1:31" s="81" customFormat="1" ht="14.7" customHeight="1">
      <c r="A59" s="107"/>
      <c r="B59" s="113" t="s">
        <v>110</v>
      </c>
      <c r="C59" s="55">
        <v>3.1</v>
      </c>
      <c r="D59" s="55">
        <v>3.3</v>
      </c>
      <c r="E59" s="55">
        <v>3.6</v>
      </c>
      <c r="F59" s="55">
        <v>3.6</v>
      </c>
      <c r="G59" s="55">
        <v>3.6</v>
      </c>
      <c r="H59" s="55">
        <v>3.6</v>
      </c>
      <c r="I59" s="55">
        <v>3.6</v>
      </c>
      <c r="J59" s="55">
        <v>59.5</v>
      </c>
      <c r="K59" s="55">
        <v>58.7</v>
      </c>
      <c r="L59" s="55">
        <v>61.7</v>
      </c>
      <c r="M59" s="55">
        <v>64.400000000000006</v>
      </c>
      <c r="N59" s="55">
        <v>67.5</v>
      </c>
      <c r="O59" s="55">
        <v>70.8</v>
      </c>
      <c r="P59" s="55">
        <v>74</v>
      </c>
      <c r="R59" s="96"/>
      <c r="S59" s="96"/>
      <c r="T59" s="96"/>
      <c r="U59" s="96"/>
      <c r="V59" s="96"/>
      <c r="W59" s="96"/>
      <c r="X59" s="96"/>
      <c r="Y59" s="96"/>
      <c r="Z59" s="96"/>
      <c r="AA59" s="96"/>
      <c r="AB59" s="96"/>
      <c r="AC59" s="96"/>
      <c r="AD59" s="96"/>
      <c r="AE59" s="96"/>
    </row>
    <row r="60" spans="1:31" s="81" customFormat="1" ht="14.7" customHeight="1">
      <c r="A60" s="107"/>
      <c r="B60" s="113"/>
      <c r="C60" s="55"/>
      <c r="D60" s="55"/>
      <c r="E60" s="55"/>
      <c r="F60" s="55"/>
      <c r="G60" s="55"/>
      <c r="H60" s="55"/>
      <c r="I60" s="55"/>
      <c r="J60" s="55"/>
      <c r="K60" s="55"/>
      <c r="L60" s="55"/>
      <c r="M60" s="55"/>
      <c r="N60" s="55"/>
      <c r="O60" s="55"/>
      <c r="P60" s="55"/>
      <c r="Q60" s="82"/>
      <c r="R60" s="96"/>
      <c r="S60" s="96"/>
      <c r="T60" s="96"/>
      <c r="U60" s="96"/>
      <c r="V60" s="96"/>
      <c r="W60" s="96"/>
      <c r="X60" s="96"/>
      <c r="Y60" s="96"/>
      <c r="Z60" s="96"/>
      <c r="AA60" s="96"/>
      <c r="AB60" s="96"/>
      <c r="AC60" s="96"/>
      <c r="AD60" s="96"/>
      <c r="AE60" s="96"/>
    </row>
    <row r="61" spans="1:31" ht="14.7" customHeight="1">
      <c r="A61" s="107"/>
      <c r="B61" s="93" t="s">
        <v>94</v>
      </c>
      <c r="C61" s="55">
        <v>233.4</v>
      </c>
      <c r="D61" s="55">
        <v>229.1</v>
      </c>
      <c r="E61" s="55">
        <v>344.8</v>
      </c>
      <c r="F61" s="55">
        <v>239.1</v>
      </c>
      <c r="G61" s="55">
        <v>249</v>
      </c>
      <c r="H61" s="55">
        <v>253.8</v>
      </c>
      <c r="I61" s="55">
        <v>256.89999999999998</v>
      </c>
      <c r="J61" s="55">
        <v>175.2</v>
      </c>
      <c r="K61" s="55">
        <v>176.9</v>
      </c>
      <c r="L61" s="55">
        <v>178.7</v>
      </c>
      <c r="M61" s="55">
        <v>180.4</v>
      </c>
      <c r="N61" s="55">
        <v>182.3</v>
      </c>
      <c r="O61" s="55">
        <v>184.5</v>
      </c>
      <c r="P61" s="55">
        <v>186.3</v>
      </c>
      <c r="R61" s="96"/>
      <c r="S61" s="96"/>
      <c r="T61" s="96"/>
      <c r="U61" s="96"/>
      <c r="V61" s="96"/>
      <c r="W61" s="96"/>
      <c r="X61" s="96"/>
      <c r="Y61" s="96"/>
      <c r="Z61" s="96"/>
      <c r="AA61" s="96"/>
      <c r="AB61" s="96"/>
      <c r="AC61" s="96"/>
      <c r="AD61" s="96"/>
      <c r="AE61" s="96"/>
    </row>
    <row r="62" spans="1:31" ht="14.7" customHeight="1">
      <c r="A62" s="107"/>
      <c r="B62" s="93" t="s">
        <v>95</v>
      </c>
      <c r="C62" s="55">
        <v>1558.9</v>
      </c>
      <c r="D62" s="55">
        <v>1731.5</v>
      </c>
      <c r="E62" s="55">
        <v>1975.2</v>
      </c>
      <c r="F62" s="55">
        <v>2147.4</v>
      </c>
      <c r="G62" s="55">
        <v>2202</v>
      </c>
      <c r="H62" s="55">
        <v>2252.4</v>
      </c>
      <c r="I62" s="55">
        <v>2322.7999999999997</v>
      </c>
      <c r="J62" s="55">
        <v>2679.5</v>
      </c>
      <c r="K62" s="55">
        <v>2798.3</v>
      </c>
      <c r="L62" s="55">
        <v>2903.9</v>
      </c>
      <c r="M62" s="55">
        <v>3019.8999999999996</v>
      </c>
      <c r="N62" s="55">
        <v>3146.4</v>
      </c>
      <c r="O62" s="55">
        <v>3275.7</v>
      </c>
      <c r="P62" s="55">
        <v>3417.5</v>
      </c>
    </row>
    <row r="63" spans="1:31" ht="14.7" customHeight="1">
      <c r="A63" s="107"/>
      <c r="B63" s="150" t="s">
        <v>68</v>
      </c>
      <c r="C63" s="55">
        <v>28.1</v>
      </c>
      <c r="D63" s="55">
        <v>34.5</v>
      </c>
      <c r="E63" s="55">
        <v>39.6</v>
      </c>
      <c r="F63" s="55">
        <v>42.2</v>
      </c>
      <c r="G63" s="55">
        <v>42.7</v>
      </c>
      <c r="H63" s="55">
        <v>41.5</v>
      </c>
      <c r="I63" s="55">
        <v>41.4</v>
      </c>
      <c r="J63" s="55">
        <v>41.9</v>
      </c>
      <c r="K63" s="55">
        <v>43.1</v>
      </c>
      <c r="L63" s="55">
        <v>44.5</v>
      </c>
      <c r="M63" s="55">
        <v>46.3</v>
      </c>
      <c r="N63" s="55">
        <v>48.5</v>
      </c>
      <c r="O63" s="55">
        <v>50.8</v>
      </c>
      <c r="P63" s="55">
        <v>53.3</v>
      </c>
    </row>
    <row r="64" spans="1:31" ht="14.7" customHeight="1">
      <c r="A64" s="107"/>
      <c r="B64" s="150" t="s">
        <v>69</v>
      </c>
      <c r="C64" s="55">
        <v>1586.9960000000001</v>
      </c>
      <c r="D64" s="55">
        <v>1765.962</v>
      </c>
      <c r="E64" s="55">
        <v>2014.768</v>
      </c>
      <c r="F64" s="55">
        <v>2189.576</v>
      </c>
      <c r="G64" s="55">
        <v>2244.6889999999999</v>
      </c>
      <c r="H64" s="55">
        <v>2293.8739999999998</v>
      </c>
      <c r="I64" s="55">
        <v>2364.183</v>
      </c>
      <c r="J64" s="55">
        <v>2721.4250000000002</v>
      </c>
      <c r="K64" s="55">
        <v>2841.4380000000001</v>
      </c>
      <c r="L64" s="55">
        <v>2948.357</v>
      </c>
      <c r="M64" s="55">
        <v>3066.1759999999999</v>
      </c>
      <c r="N64" s="55">
        <v>3194.9270000000001</v>
      </c>
      <c r="O64" s="55">
        <v>3326.451</v>
      </c>
      <c r="P64" s="55">
        <v>3470.837</v>
      </c>
    </row>
    <row r="65" spans="1:32" ht="14.7" customHeight="1">
      <c r="A65" s="113"/>
      <c r="B65" s="128"/>
      <c r="C65" s="55"/>
      <c r="D65" s="55"/>
      <c r="E65" s="55"/>
      <c r="F65" s="55"/>
      <c r="G65" s="55"/>
      <c r="H65" s="55"/>
      <c r="I65" s="55"/>
      <c r="J65" s="55"/>
      <c r="K65" s="55"/>
      <c r="L65" s="55"/>
      <c r="M65" s="55"/>
      <c r="N65" s="55"/>
      <c r="O65" s="55"/>
      <c r="P65" s="55"/>
      <c r="Q65" s="81"/>
    </row>
    <row r="66" spans="1:32" ht="14.7" customHeight="1">
      <c r="A66" s="129"/>
      <c r="B66" s="129"/>
      <c r="C66" s="55"/>
      <c r="D66" s="55"/>
      <c r="E66" s="55"/>
      <c r="F66" s="55"/>
      <c r="G66" s="55"/>
      <c r="H66" s="55"/>
      <c r="I66" s="55"/>
      <c r="J66" s="55"/>
      <c r="K66" s="55"/>
      <c r="L66" s="55"/>
      <c r="M66" s="55"/>
      <c r="N66" s="55"/>
      <c r="O66" s="55"/>
      <c r="P66" s="55"/>
      <c r="Q66" s="81"/>
      <c r="R66" s="86"/>
      <c r="S66" s="86"/>
      <c r="T66" s="86"/>
      <c r="U66" s="86"/>
      <c r="V66" s="86"/>
      <c r="W66" s="86"/>
      <c r="X66" s="86"/>
      <c r="Y66" s="86"/>
      <c r="Z66" s="86"/>
      <c r="AA66" s="86"/>
      <c r="AB66" s="86"/>
      <c r="AC66" s="86"/>
      <c r="AD66" s="86"/>
      <c r="AE66" s="86"/>
      <c r="AF66" s="86"/>
    </row>
    <row r="67" spans="1:32" ht="14.7" customHeight="1">
      <c r="A67" s="153" t="s">
        <v>76</v>
      </c>
      <c r="B67" s="153"/>
      <c r="C67" s="55"/>
      <c r="D67" s="55"/>
      <c r="E67" s="55"/>
      <c r="F67" s="55"/>
      <c r="G67" s="55"/>
      <c r="H67" s="55"/>
      <c r="I67" s="55"/>
      <c r="J67" s="55"/>
      <c r="K67" s="55"/>
      <c r="L67" s="55"/>
      <c r="M67" s="55"/>
      <c r="N67" s="55"/>
      <c r="O67" s="55"/>
      <c r="P67" s="55"/>
      <c r="Q67" s="81"/>
      <c r="R67" s="86"/>
      <c r="S67" s="86"/>
      <c r="T67" s="86"/>
      <c r="U67" s="86"/>
      <c r="V67" s="86"/>
      <c r="W67" s="86"/>
      <c r="X67" s="86"/>
      <c r="Y67" s="86"/>
      <c r="Z67" s="86"/>
      <c r="AA67" s="86"/>
      <c r="AB67" s="86"/>
      <c r="AC67" s="86"/>
      <c r="AD67" s="86"/>
      <c r="AE67" s="86"/>
      <c r="AF67" s="86"/>
    </row>
    <row r="68" spans="1:32" ht="14.7" customHeight="1">
      <c r="A68" s="113"/>
      <c r="B68" s="113"/>
      <c r="C68" s="55"/>
      <c r="D68" s="55"/>
      <c r="E68" s="55"/>
      <c r="F68" s="55"/>
      <c r="G68" s="55"/>
      <c r="H68" s="55"/>
      <c r="I68" s="55"/>
      <c r="J68" s="55"/>
      <c r="K68" s="55"/>
      <c r="L68" s="55"/>
      <c r="M68" s="55"/>
      <c r="N68" s="55"/>
      <c r="O68" s="55"/>
      <c r="P68" s="55"/>
      <c r="Q68" s="81"/>
      <c r="R68" s="86"/>
      <c r="S68" s="86"/>
      <c r="T68" s="86"/>
      <c r="U68" s="86"/>
      <c r="V68" s="86"/>
      <c r="W68" s="86"/>
      <c r="X68" s="86"/>
      <c r="Y68" s="86"/>
      <c r="Z68" s="86"/>
      <c r="AA68" s="86"/>
      <c r="AB68" s="86"/>
      <c r="AC68" s="86"/>
      <c r="AD68" s="86"/>
      <c r="AE68" s="86"/>
      <c r="AF68" s="86"/>
    </row>
    <row r="69" spans="1:32" ht="14.7" customHeight="1">
      <c r="A69" s="151" t="s">
        <v>117</v>
      </c>
      <c r="B69" s="151"/>
      <c r="C69" s="55">
        <v>157.80000000000001</v>
      </c>
      <c r="D69" s="55">
        <v>156.5</v>
      </c>
      <c r="E69" s="55">
        <v>157.69999999999999</v>
      </c>
      <c r="F69" s="55">
        <v>160</v>
      </c>
      <c r="G69" s="55">
        <v>161.6</v>
      </c>
      <c r="H69" s="55">
        <v>162.9</v>
      </c>
      <c r="I69" s="55">
        <v>164</v>
      </c>
      <c r="J69" s="55">
        <v>165.4</v>
      </c>
      <c r="K69" s="55">
        <v>166.5</v>
      </c>
      <c r="L69" s="55">
        <v>167.6</v>
      </c>
      <c r="M69" s="55">
        <v>168.4</v>
      </c>
      <c r="N69" s="55">
        <v>169.3</v>
      </c>
      <c r="O69" s="55">
        <v>170.5</v>
      </c>
      <c r="P69" s="55">
        <v>171.5</v>
      </c>
      <c r="Q69" s="81"/>
    </row>
    <row r="70" spans="1:32" ht="14.7" customHeight="1">
      <c r="A70" s="104"/>
      <c r="B70" s="151" t="s">
        <v>122</v>
      </c>
      <c r="C70" s="55">
        <v>16.8</v>
      </c>
      <c r="D70" s="55">
        <v>17</v>
      </c>
      <c r="E70" s="55">
        <v>17.899999999999999</v>
      </c>
      <c r="F70" s="55">
        <v>18.3</v>
      </c>
      <c r="G70" s="55">
        <v>18.2</v>
      </c>
      <c r="H70" s="55">
        <v>20.2</v>
      </c>
      <c r="I70" s="55">
        <v>22.9</v>
      </c>
      <c r="J70" s="55">
        <v>58.1</v>
      </c>
      <c r="K70" s="55">
        <v>59.1</v>
      </c>
      <c r="L70" s="55">
        <v>60.2</v>
      </c>
      <c r="M70" s="55">
        <v>61</v>
      </c>
      <c r="N70" s="55">
        <v>61.9</v>
      </c>
      <c r="O70" s="55">
        <v>62.7</v>
      </c>
      <c r="P70" s="55">
        <v>63.5</v>
      </c>
      <c r="Q70" s="81"/>
    </row>
    <row r="71" spans="1:32" ht="14.7" customHeight="1">
      <c r="A71" s="104"/>
      <c r="B71" s="151" t="s">
        <v>111</v>
      </c>
      <c r="C71" s="55">
        <v>0.24277799999999999</v>
      </c>
      <c r="D71" s="55">
        <v>0.23319900000000002</v>
      </c>
      <c r="E71" s="55">
        <v>0.25253700000000001</v>
      </c>
      <c r="F71" s="55">
        <v>0.25888099999999997</v>
      </c>
      <c r="G71" s="55">
        <v>0.244338</v>
      </c>
      <c r="H71" s="55">
        <v>0.23141399999999998</v>
      </c>
      <c r="I71" s="55">
        <v>0.22642500000000002</v>
      </c>
      <c r="J71" s="55">
        <v>7.3189790000000006</v>
      </c>
      <c r="K71" s="55">
        <v>7.242534</v>
      </c>
      <c r="L71" s="55">
        <v>7.4679470000000006</v>
      </c>
      <c r="M71" s="55">
        <v>7.6314320000000002</v>
      </c>
      <c r="N71" s="55">
        <v>7.8204380000000002</v>
      </c>
      <c r="O71" s="55">
        <v>8.0682290000000005</v>
      </c>
      <c r="P71" s="55">
        <v>8.2703059999999997</v>
      </c>
    </row>
    <row r="72" spans="1:32" ht="14.7" customHeight="1">
      <c r="A72" s="74"/>
      <c r="B72" s="74"/>
      <c r="C72" s="55"/>
      <c r="D72" s="55"/>
      <c r="E72" s="55"/>
      <c r="F72" s="55"/>
      <c r="G72" s="55"/>
      <c r="H72" s="55"/>
      <c r="I72" s="55"/>
      <c r="J72" s="55"/>
      <c r="K72" s="55"/>
      <c r="L72" s="55"/>
      <c r="M72" s="55"/>
      <c r="N72" s="55"/>
      <c r="O72" s="55"/>
      <c r="P72" s="55"/>
      <c r="R72" s="96"/>
      <c r="S72" s="96"/>
      <c r="T72" s="96"/>
      <c r="U72" s="96"/>
      <c r="V72" s="96"/>
      <c r="W72" s="96"/>
      <c r="X72" s="96"/>
      <c r="Y72" s="96"/>
      <c r="Z72" s="96"/>
      <c r="AA72" s="96"/>
      <c r="AB72" s="96"/>
      <c r="AC72" s="96"/>
      <c r="AD72" s="96"/>
      <c r="AE72" s="96"/>
    </row>
    <row r="73" spans="1:32" ht="14.7" customHeight="1">
      <c r="A73" s="151" t="s">
        <v>127</v>
      </c>
      <c r="B73" s="83"/>
      <c r="C73" s="55">
        <v>1717.857</v>
      </c>
      <c r="D73" s="55">
        <v>1608.663</v>
      </c>
      <c r="E73" s="55">
        <v>2044.377</v>
      </c>
      <c r="F73" s="55">
        <v>2622.5050000000006</v>
      </c>
      <c r="G73" s="55">
        <v>2578.828</v>
      </c>
      <c r="H73" s="55">
        <v>2541.6950000000002</v>
      </c>
      <c r="I73" s="55">
        <v>2539.1210000000001</v>
      </c>
      <c r="J73" s="55">
        <v>2770.9430000000002</v>
      </c>
      <c r="K73" s="55">
        <v>2969.5929999999998</v>
      </c>
      <c r="L73" s="55">
        <v>3049.3029999999999</v>
      </c>
      <c r="M73" s="55">
        <v>3169.9630000000002</v>
      </c>
      <c r="N73" s="55">
        <v>3300.9310000000005</v>
      </c>
      <c r="O73" s="55">
        <v>3435.5259999999998</v>
      </c>
      <c r="P73" s="55">
        <v>3582.4940000000006</v>
      </c>
      <c r="R73" s="96"/>
      <c r="S73" s="96"/>
      <c r="T73" s="96"/>
      <c r="U73" s="96"/>
      <c r="V73" s="96"/>
      <c r="W73" s="96"/>
      <c r="X73" s="96"/>
      <c r="Y73" s="96"/>
      <c r="Z73" s="96"/>
      <c r="AA73" s="96"/>
      <c r="AB73" s="96"/>
      <c r="AC73" s="96"/>
      <c r="AD73" s="96"/>
      <c r="AE73" s="96"/>
    </row>
    <row r="74" spans="1:32" ht="14.7" customHeight="1">
      <c r="A74" s="151"/>
      <c r="B74" s="151"/>
      <c r="C74" s="55"/>
      <c r="D74" s="55"/>
      <c r="E74" s="55"/>
      <c r="F74" s="55"/>
      <c r="G74" s="55"/>
      <c r="H74" s="55"/>
      <c r="I74" s="55"/>
      <c r="J74" s="55"/>
      <c r="K74" s="55"/>
      <c r="L74" s="55"/>
      <c r="M74" s="55"/>
      <c r="N74" s="55"/>
      <c r="O74" s="55"/>
      <c r="P74" s="55"/>
    </row>
    <row r="75" spans="1:32" ht="14.7" customHeight="1">
      <c r="A75" s="113" t="s">
        <v>123</v>
      </c>
      <c r="B75" s="74"/>
      <c r="C75" s="55">
        <v>64.543999999999997</v>
      </c>
      <c r="D75" s="55">
        <v>62.527000000000001</v>
      </c>
      <c r="E75" s="55">
        <v>69.293000000000006</v>
      </c>
      <c r="F75" s="55">
        <v>62.186999999999998</v>
      </c>
      <c r="G75" s="55">
        <v>68.802999999999997</v>
      </c>
      <c r="H75" s="55">
        <v>71.417000000000002</v>
      </c>
      <c r="I75" s="55">
        <v>72.391999999999996</v>
      </c>
      <c r="J75" s="55">
        <v>73.745000000000005</v>
      </c>
      <c r="K75" s="55">
        <v>74.72</v>
      </c>
      <c r="L75" s="55">
        <v>75.724999999999994</v>
      </c>
      <c r="M75" s="55">
        <v>76.641000000000005</v>
      </c>
      <c r="N75" s="55">
        <v>77.596999999999994</v>
      </c>
      <c r="O75" s="55">
        <v>78.876000000000005</v>
      </c>
      <c r="P75" s="55">
        <v>79.81</v>
      </c>
    </row>
    <row r="76" spans="1:32" ht="14.7" customHeight="1">
      <c r="A76" s="113" t="s">
        <v>118</v>
      </c>
      <c r="B76" s="74"/>
      <c r="C76" s="55">
        <v>119.84099999999999</v>
      </c>
      <c r="D76" s="55">
        <v>120.699</v>
      </c>
      <c r="E76" s="55">
        <v>217.94499999999999</v>
      </c>
      <c r="F76" s="55">
        <v>123.76300000000001</v>
      </c>
      <c r="G76" s="55">
        <v>125.354</v>
      </c>
      <c r="H76" s="55">
        <v>126.271</v>
      </c>
      <c r="I76" s="55">
        <v>127.16800000000001</v>
      </c>
      <c r="J76" s="55">
        <v>44.911000000000001</v>
      </c>
      <c r="K76" s="55">
        <v>44.328000000000003</v>
      </c>
      <c r="L76" s="55">
        <v>43.720999999999997</v>
      </c>
      <c r="M76" s="55">
        <v>43.094999999999999</v>
      </c>
      <c r="N76" s="55">
        <v>42.457999999999998</v>
      </c>
      <c r="O76" s="55">
        <v>41.874000000000002</v>
      </c>
      <c r="P76" s="55">
        <v>41.235999999999997</v>
      </c>
      <c r="S76" s="84"/>
      <c r="U76" s="85"/>
      <c r="V76" s="85"/>
    </row>
    <row r="77" spans="1:32" ht="14.7" customHeight="1">
      <c r="A77" s="2" t="s">
        <v>138</v>
      </c>
      <c r="B77" s="74"/>
      <c r="C77" s="55"/>
      <c r="D77" s="55"/>
      <c r="E77" s="55">
        <v>445</v>
      </c>
      <c r="F77" s="55">
        <v>433</v>
      </c>
      <c r="G77" s="55"/>
      <c r="H77" s="55"/>
      <c r="I77" s="55"/>
      <c r="J77" s="55"/>
      <c r="K77" s="55"/>
      <c r="L77" s="55"/>
      <c r="M77" s="55"/>
      <c r="N77" s="55"/>
      <c r="O77" s="55"/>
      <c r="P77" s="55"/>
      <c r="S77" s="84"/>
      <c r="U77" s="85"/>
      <c r="V77" s="85"/>
    </row>
    <row r="78" spans="1:32" ht="14.7" customHeight="1">
      <c r="A78" s="83"/>
      <c r="B78" s="83"/>
      <c r="C78" s="55"/>
      <c r="D78" s="55"/>
      <c r="E78" s="55"/>
      <c r="F78" s="55"/>
      <c r="G78" s="55"/>
      <c r="H78" s="55"/>
      <c r="I78" s="55"/>
      <c r="J78" s="55"/>
      <c r="K78" s="55"/>
      <c r="L78" s="55"/>
      <c r="M78" s="55"/>
      <c r="N78" s="55"/>
      <c r="O78" s="55"/>
      <c r="P78" s="55"/>
      <c r="S78" s="84"/>
      <c r="U78" s="85"/>
      <c r="V78" s="85"/>
    </row>
    <row r="79" spans="1:32" ht="14.7" customHeight="1">
      <c r="A79" s="70" t="s">
        <v>99</v>
      </c>
      <c r="B79" s="70"/>
      <c r="C79" s="55"/>
      <c r="D79" s="55"/>
      <c r="E79" s="55"/>
      <c r="F79" s="55"/>
      <c r="G79" s="55"/>
      <c r="H79" s="55"/>
      <c r="I79" s="55"/>
      <c r="J79" s="55"/>
      <c r="K79" s="55"/>
      <c r="L79" s="55"/>
      <c r="M79" s="55"/>
      <c r="N79" s="55"/>
      <c r="O79" s="55"/>
      <c r="P79" s="55"/>
      <c r="S79" s="84"/>
      <c r="U79" s="85"/>
      <c r="V79" s="85"/>
    </row>
    <row r="80" spans="1:32" ht="14.7" customHeight="1">
      <c r="B80" s="1" t="s">
        <v>112</v>
      </c>
      <c r="C80" s="55">
        <v>20.2</v>
      </c>
      <c r="D80" s="55">
        <v>21.8</v>
      </c>
      <c r="E80" s="55">
        <v>21.9</v>
      </c>
      <c r="F80" s="55">
        <v>22</v>
      </c>
      <c r="G80" s="55">
        <v>21.9</v>
      </c>
      <c r="H80" s="55">
        <v>21.5</v>
      </c>
      <c r="I80" s="55">
        <v>21.3</v>
      </c>
      <c r="J80" s="55">
        <v>21.2</v>
      </c>
      <c r="K80" s="55">
        <v>21.1</v>
      </c>
      <c r="L80" s="55">
        <v>21</v>
      </c>
      <c r="M80" s="55">
        <v>20.8</v>
      </c>
      <c r="N80" s="55">
        <v>20.8</v>
      </c>
      <c r="O80" s="55">
        <v>20.8</v>
      </c>
      <c r="P80" s="55">
        <v>20.7</v>
      </c>
      <c r="S80" s="84"/>
      <c r="U80" s="85"/>
      <c r="V80" s="85"/>
    </row>
    <row r="81" spans="1:22" ht="14.7" customHeight="1">
      <c r="B81" s="1" t="s">
        <v>113</v>
      </c>
      <c r="C81" s="55">
        <v>36.5</v>
      </c>
      <c r="D81" s="55">
        <v>37.700000000000003</v>
      </c>
      <c r="E81" s="55">
        <v>37.799999999999997</v>
      </c>
      <c r="F81" s="55">
        <v>38.200000000000003</v>
      </c>
      <c r="G81" s="55">
        <v>38</v>
      </c>
      <c r="H81" s="55">
        <v>37.700000000000003</v>
      </c>
      <c r="I81" s="55">
        <v>37.5</v>
      </c>
      <c r="J81" s="55">
        <v>37.4</v>
      </c>
      <c r="K81" s="55">
        <v>37.299999999999997</v>
      </c>
      <c r="L81" s="55">
        <v>37.200000000000003</v>
      </c>
      <c r="M81" s="55">
        <v>37.1</v>
      </c>
      <c r="N81" s="55">
        <v>37</v>
      </c>
      <c r="O81" s="55">
        <v>37</v>
      </c>
      <c r="P81" s="55">
        <v>37</v>
      </c>
      <c r="S81" s="84"/>
      <c r="U81" s="85"/>
      <c r="V81" s="85"/>
    </row>
    <row r="82" spans="1:22" ht="14.7" customHeight="1">
      <c r="B82" s="1" t="s">
        <v>114</v>
      </c>
      <c r="C82" s="55">
        <v>48.1</v>
      </c>
      <c r="D82" s="55">
        <v>49.1</v>
      </c>
      <c r="E82" s="55">
        <v>49.1</v>
      </c>
      <c r="F82" s="55">
        <v>49.7</v>
      </c>
      <c r="G82" s="55">
        <v>49.5</v>
      </c>
      <c r="H82" s="55">
        <v>49.2</v>
      </c>
      <c r="I82" s="55">
        <v>49.1</v>
      </c>
      <c r="J82" s="55">
        <v>49</v>
      </c>
      <c r="K82" s="55">
        <v>49</v>
      </c>
      <c r="L82" s="55">
        <v>48.8</v>
      </c>
      <c r="M82" s="55">
        <v>48.7</v>
      </c>
      <c r="N82" s="55">
        <v>48.7</v>
      </c>
      <c r="O82" s="55">
        <v>48.7</v>
      </c>
      <c r="P82" s="55">
        <v>48.6</v>
      </c>
    </row>
    <row r="83" spans="1:22" ht="14.7" customHeight="1">
      <c r="B83" s="1" t="s">
        <v>115</v>
      </c>
      <c r="C83" s="55">
        <v>70</v>
      </c>
      <c r="D83" s="55">
        <v>70.400000000000006</v>
      </c>
      <c r="E83" s="55">
        <v>70.400000000000006</v>
      </c>
      <c r="F83" s="55">
        <v>71</v>
      </c>
      <c r="G83" s="55">
        <v>70.8</v>
      </c>
      <c r="H83" s="55">
        <v>70.599999999999994</v>
      </c>
      <c r="I83" s="55">
        <v>70.5</v>
      </c>
      <c r="J83" s="55">
        <v>70.5</v>
      </c>
      <c r="K83" s="55">
        <v>70.400000000000006</v>
      </c>
      <c r="L83" s="55">
        <v>70.3</v>
      </c>
      <c r="M83" s="55">
        <v>70.2</v>
      </c>
      <c r="N83" s="55">
        <v>70.2</v>
      </c>
      <c r="O83" s="55">
        <v>70.099999999999994</v>
      </c>
      <c r="P83" s="55">
        <v>70.099999999999994</v>
      </c>
    </row>
    <row r="84" spans="1:22" ht="14.7" customHeight="1">
      <c r="B84" s="1" t="s">
        <v>116</v>
      </c>
      <c r="C84" s="55">
        <v>89.6</v>
      </c>
      <c r="D84" s="55">
        <v>89.8</v>
      </c>
      <c r="E84" s="55">
        <v>89.7</v>
      </c>
      <c r="F84" s="55">
        <v>90</v>
      </c>
      <c r="G84" s="55">
        <v>89.9</v>
      </c>
      <c r="H84" s="55">
        <v>89.8</v>
      </c>
      <c r="I84" s="55">
        <v>89.7</v>
      </c>
      <c r="J84" s="55">
        <v>89.7</v>
      </c>
      <c r="K84" s="55">
        <v>89.7</v>
      </c>
      <c r="L84" s="55">
        <v>89.6</v>
      </c>
      <c r="M84" s="55">
        <v>89.6</v>
      </c>
      <c r="N84" s="55">
        <v>89.5</v>
      </c>
      <c r="O84" s="55">
        <v>89.5</v>
      </c>
      <c r="P84" s="55">
        <v>89.4</v>
      </c>
    </row>
    <row r="85" spans="1:22" ht="14.7" customHeight="1">
      <c r="A85" s="130"/>
      <c r="B85" s="130"/>
      <c r="C85" s="131"/>
      <c r="D85" s="131"/>
      <c r="E85" s="131"/>
      <c r="F85" s="131"/>
      <c r="G85" s="131"/>
      <c r="H85" s="131"/>
      <c r="I85" s="131"/>
      <c r="J85" s="131"/>
      <c r="K85" s="131"/>
      <c r="L85" s="131"/>
      <c r="M85" s="131"/>
      <c r="N85" s="131"/>
      <c r="O85" s="131"/>
      <c r="P85" s="131"/>
    </row>
    <row r="86" spans="1:22" ht="14.7" customHeight="1">
      <c r="A86" s="222"/>
      <c r="B86" s="222"/>
      <c r="C86" s="223"/>
      <c r="D86" s="223"/>
      <c r="E86" s="223"/>
      <c r="F86" s="223"/>
      <c r="G86" s="223"/>
      <c r="H86" s="223"/>
      <c r="I86" s="223"/>
      <c r="J86" s="223"/>
      <c r="K86" s="223"/>
      <c r="L86" s="223"/>
      <c r="M86" s="223"/>
      <c r="N86" s="223"/>
      <c r="O86" s="223"/>
      <c r="P86" s="134"/>
    </row>
    <row r="87" spans="1:22" ht="14.7" customHeight="1">
      <c r="A87" s="11" t="s">
        <v>290</v>
      </c>
      <c r="B87" s="1"/>
      <c r="C87" s="224"/>
      <c r="D87" s="224"/>
      <c r="E87" s="224"/>
      <c r="F87" s="224"/>
      <c r="G87" s="224"/>
      <c r="H87" s="224"/>
      <c r="I87" s="224"/>
      <c r="J87" s="224"/>
      <c r="K87" s="224"/>
      <c r="L87" s="224"/>
      <c r="M87" s="224"/>
      <c r="N87" s="224"/>
      <c r="O87" s="224"/>
      <c r="P87" s="134"/>
    </row>
    <row r="88" spans="1:22" ht="55.95" customHeight="1">
      <c r="A88" s="477" t="s">
        <v>119</v>
      </c>
      <c r="B88" s="477"/>
      <c r="C88" s="477"/>
      <c r="D88" s="477"/>
      <c r="E88" s="477"/>
      <c r="F88" s="477"/>
      <c r="G88" s="477"/>
      <c r="H88" s="477"/>
      <c r="I88" s="477"/>
      <c r="J88" s="477"/>
      <c r="K88" s="477"/>
      <c r="L88" s="477"/>
      <c r="M88" s="477"/>
      <c r="N88" s="477"/>
      <c r="O88" s="477"/>
      <c r="P88" s="134"/>
    </row>
    <row r="89" spans="1:22" ht="42" customHeight="1">
      <c r="A89" s="477" t="s">
        <v>438</v>
      </c>
      <c r="B89" s="477"/>
      <c r="C89" s="477"/>
      <c r="D89" s="477"/>
      <c r="E89" s="477"/>
      <c r="F89" s="477"/>
      <c r="G89" s="477"/>
      <c r="H89" s="477"/>
      <c r="I89" s="477"/>
      <c r="J89" s="477"/>
      <c r="K89" s="477"/>
      <c r="L89" s="477"/>
      <c r="M89" s="477"/>
      <c r="N89" s="477"/>
      <c r="O89" s="477"/>
      <c r="P89" s="134"/>
    </row>
    <row r="90" spans="1:22" ht="28.2" customHeight="1">
      <c r="A90" s="477" t="s">
        <v>77</v>
      </c>
      <c r="B90" s="477"/>
      <c r="C90" s="477"/>
      <c r="D90" s="477"/>
      <c r="E90" s="477"/>
      <c r="F90" s="477"/>
      <c r="G90" s="477"/>
      <c r="H90" s="477"/>
      <c r="I90" s="477"/>
      <c r="J90" s="477"/>
      <c r="K90" s="477"/>
      <c r="L90" s="477"/>
      <c r="M90" s="477"/>
      <c r="N90" s="477"/>
      <c r="O90" s="477"/>
      <c r="P90" s="134"/>
    </row>
    <row r="91" spans="1:22" ht="28.2" customHeight="1">
      <c r="A91" s="477" t="s">
        <v>103</v>
      </c>
      <c r="B91" s="477"/>
      <c r="C91" s="477"/>
      <c r="D91" s="477"/>
      <c r="E91" s="477"/>
      <c r="F91" s="477"/>
      <c r="G91" s="477"/>
      <c r="H91" s="477"/>
      <c r="I91" s="477"/>
      <c r="J91" s="477"/>
      <c r="K91" s="477"/>
      <c r="L91" s="477"/>
      <c r="M91" s="477"/>
      <c r="N91" s="477"/>
      <c r="O91" s="477"/>
      <c r="P91" s="134"/>
    </row>
    <row r="92" spans="1:22" ht="42" customHeight="1">
      <c r="A92" s="477" t="s">
        <v>483</v>
      </c>
      <c r="B92" s="477"/>
      <c r="C92" s="477"/>
      <c r="D92" s="477"/>
      <c r="E92" s="477"/>
      <c r="F92" s="477"/>
      <c r="G92" s="477"/>
      <c r="H92" s="477"/>
      <c r="I92" s="477"/>
      <c r="J92" s="477"/>
      <c r="K92" s="477"/>
      <c r="L92" s="477"/>
      <c r="M92" s="477"/>
      <c r="N92" s="477"/>
      <c r="O92" s="477"/>
      <c r="P92" s="134"/>
    </row>
    <row r="93" spans="1:22" ht="28.2" customHeight="1">
      <c r="A93" s="477" t="s">
        <v>86</v>
      </c>
      <c r="B93" s="477"/>
      <c r="C93" s="477"/>
      <c r="D93" s="477"/>
      <c r="E93" s="477"/>
      <c r="F93" s="477"/>
      <c r="G93" s="477"/>
      <c r="H93" s="477"/>
      <c r="I93" s="477"/>
      <c r="J93" s="477"/>
      <c r="K93" s="477"/>
      <c r="L93" s="477"/>
      <c r="M93" s="477"/>
      <c r="N93" s="477"/>
      <c r="O93" s="477"/>
      <c r="P93" s="134"/>
    </row>
    <row r="94" spans="1:22" ht="28.2" customHeight="1">
      <c r="A94" s="477" t="s">
        <v>139</v>
      </c>
      <c r="B94" s="477"/>
      <c r="C94" s="477"/>
      <c r="D94" s="477"/>
      <c r="E94" s="477"/>
      <c r="F94" s="477"/>
      <c r="G94" s="477"/>
      <c r="H94" s="477"/>
      <c r="I94" s="477"/>
      <c r="J94" s="477"/>
      <c r="K94" s="477"/>
      <c r="L94" s="477"/>
      <c r="M94" s="477"/>
      <c r="N94" s="477"/>
      <c r="O94" s="477"/>
      <c r="P94" s="134"/>
    </row>
    <row r="95" spans="1:22" s="110" customFormat="1" ht="28.2" customHeight="1">
      <c r="A95" s="477" t="s">
        <v>78</v>
      </c>
      <c r="B95" s="477"/>
      <c r="C95" s="477"/>
      <c r="D95" s="477"/>
      <c r="E95" s="477"/>
      <c r="F95" s="477"/>
      <c r="G95" s="477"/>
      <c r="H95" s="477"/>
      <c r="I95" s="477"/>
      <c r="J95" s="477"/>
      <c r="K95" s="477"/>
      <c r="L95" s="477"/>
      <c r="M95" s="477"/>
      <c r="N95" s="477"/>
      <c r="O95" s="477"/>
      <c r="P95" s="134"/>
      <c r="Q95" s="116"/>
    </row>
    <row r="96" spans="1:22" s="110" customFormat="1" ht="28.2" customHeight="1">
      <c r="A96" s="477" t="s">
        <v>440</v>
      </c>
      <c r="B96" s="477"/>
      <c r="C96" s="477"/>
      <c r="D96" s="477"/>
      <c r="E96" s="477"/>
      <c r="F96" s="477"/>
      <c r="G96" s="477"/>
      <c r="H96" s="477"/>
      <c r="I96" s="477"/>
      <c r="J96" s="477"/>
      <c r="K96" s="477"/>
      <c r="L96" s="477"/>
      <c r="M96" s="477"/>
      <c r="N96" s="477"/>
      <c r="O96" s="345"/>
      <c r="P96" s="134"/>
      <c r="Q96" s="116"/>
    </row>
    <row r="97" spans="1:16" ht="28.2" customHeight="1">
      <c r="A97" s="477" t="s">
        <v>439</v>
      </c>
      <c r="B97" s="477"/>
      <c r="C97" s="477"/>
      <c r="D97" s="477"/>
      <c r="E97" s="477"/>
      <c r="F97" s="477"/>
      <c r="G97" s="477"/>
      <c r="H97" s="477"/>
      <c r="I97" s="477"/>
      <c r="J97" s="477"/>
      <c r="K97" s="477"/>
      <c r="L97" s="477"/>
      <c r="M97" s="477"/>
      <c r="N97" s="477"/>
      <c r="O97" s="345"/>
      <c r="P97" s="134"/>
    </row>
    <row r="98" spans="1:16" ht="28.2" customHeight="1">
      <c r="A98" s="477" t="s">
        <v>98</v>
      </c>
      <c r="B98" s="477"/>
      <c r="C98" s="477"/>
      <c r="D98" s="477"/>
      <c r="E98" s="477"/>
      <c r="F98" s="477"/>
      <c r="G98" s="477"/>
      <c r="H98" s="477"/>
      <c r="I98" s="477"/>
      <c r="J98" s="477"/>
      <c r="K98" s="477"/>
      <c r="L98" s="477"/>
      <c r="M98" s="477"/>
      <c r="N98" s="477"/>
      <c r="O98" s="477"/>
      <c r="P98" s="134"/>
    </row>
    <row r="99" spans="1:16" ht="28.2" customHeight="1">
      <c r="A99" s="477" t="s">
        <v>441</v>
      </c>
      <c r="B99" s="477"/>
      <c r="C99" s="477"/>
      <c r="D99" s="477"/>
      <c r="E99" s="477"/>
      <c r="F99" s="477"/>
      <c r="G99" s="477"/>
      <c r="H99" s="477"/>
      <c r="I99" s="477"/>
      <c r="J99" s="477"/>
      <c r="K99" s="477"/>
      <c r="L99" s="477"/>
      <c r="M99" s="477"/>
      <c r="N99" s="477"/>
      <c r="O99" s="477"/>
      <c r="P99" s="134"/>
    </row>
    <row r="100" spans="1:16" ht="39.75" customHeight="1">
      <c r="A100" s="477" t="s">
        <v>442</v>
      </c>
      <c r="B100" s="477"/>
      <c r="C100" s="477"/>
      <c r="D100" s="477"/>
      <c r="E100" s="477"/>
      <c r="F100" s="477"/>
      <c r="G100" s="477"/>
      <c r="H100" s="477"/>
      <c r="I100" s="477"/>
      <c r="J100" s="477"/>
      <c r="K100" s="477"/>
      <c r="L100" s="477"/>
      <c r="M100" s="477"/>
      <c r="N100" s="477"/>
      <c r="O100" s="477"/>
      <c r="P100" s="134"/>
    </row>
    <row r="101" spans="1:16" ht="28.2" customHeight="1">
      <c r="A101" s="477" t="s">
        <v>96</v>
      </c>
      <c r="B101" s="477"/>
      <c r="C101" s="477"/>
      <c r="D101" s="477"/>
      <c r="E101" s="477"/>
      <c r="F101" s="477"/>
      <c r="G101" s="477"/>
      <c r="H101" s="477"/>
      <c r="I101" s="477"/>
      <c r="J101" s="477"/>
      <c r="K101" s="477"/>
      <c r="L101" s="477"/>
      <c r="M101" s="477"/>
      <c r="N101" s="477"/>
      <c r="O101" s="477"/>
      <c r="P101" s="134"/>
    </row>
    <row r="102" spans="1:16" ht="55.95" customHeight="1">
      <c r="A102" s="477" t="s">
        <v>140</v>
      </c>
      <c r="B102" s="477"/>
      <c r="C102" s="477"/>
      <c r="D102" s="477"/>
      <c r="E102" s="477"/>
      <c r="F102" s="477"/>
      <c r="G102" s="477"/>
      <c r="H102" s="477"/>
      <c r="I102" s="477"/>
      <c r="J102" s="477"/>
      <c r="K102" s="477"/>
      <c r="L102" s="477"/>
      <c r="M102" s="477"/>
      <c r="N102" s="477"/>
      <c r="O102" s="477"/>
      <c r="P102" s="134"/>
    </row>
    <row r="103" spans="1:16" ht="28.2" customHeight="1">
      <c r="A103" s="477" t="s">
        <v>97</v>
      </c>
      <c r="B103" s="477"/>
      <c r="C103" s="477"/>
      <c r="D103" s="477"/>
      <c r="E103" s="477"/>
      <c r="F103" s="477"/>
      <c r="G103" s="477"/>
      <c r="H103" s="477"/>
      <c r="I103" s="477"/>
      <c r="J103" s="477"/>
      <c r="K103" s="477"/>
      <c r="L103" s="477"/>
      <c r="M103" s="477"/>
      <c r="N103" s="477"/>
      <c r="O103" s="477"/>
      <c r="P103" s="134"/>
    </row>
    <row r="104" spans="1:16" ht="28.2" customHeight="1">
      <c r="A104" s="477" t="s">
        <v>294</v>
      </c>
      <c r="B104" s="477"/>
      <c r="C104" s="477"/>
      <c r="D104" s="477"/>
      <c r="E104" s="477"/>
      <c r="F104" s="477"/>
      <c r="G104" s="477"/>
      <c r="H104" s="477"/>
      <c r="I104" s="477"/>
      <c r="J104" s="477"/>
      <c r="K104" s="477"/>
      <c r="L104" s="477"/>
      <c r="M104" s="477"/>
      <c r="N104" s="477"/>
      <c r="O104" s="477"/>
      <c r="P104" s="134"/>
    </row>
    <row r="105" spans="1:16" ht="15" customHeight="1">
      <c r="A105" s="94"/>
      <c r="B105" s="94"/>
      <c r="C105" s="94"/>
      <c r="D105" s="94"/>
      <c r="E105" s="94"/>
      <c r="F105" s="94"/>
      <c r="G105" s="94"/>
      <c r="H105" s="94"/>
      <c r="I105" s="94"/>
      <c r="J105" s="94"/>
      <c r="K105" s="94"/>
      <c r="L105" s="94"/>
      <c r="M105" s="94"/>
      <c r="N105" s="94"/>
      <c r="O105" s="94"/>
      <c r="P105" s="134"/>
    </row>
    <row r="106" spans="1:16" ht="15" customHeight="1">
      <c r="A106" s="107"/>
      <c r="B106" s="107"/>
      <c r="C106" s="107"/>
      <c r="D106" s="107"/>
      <c r="E106" s="107"/>
      <c r="F106" s="107"/>
      <c r="G106" s="107"/>
      <c r="H106" s="107"/>
      <c r="I106" s="107"/>
      <c r="J106" s="107"/>
      <c r="K106" s="107"/>
      <c r="L106" s="107"/>
      <c r="M106" s="107"/>
      <c r="N106" s="107"/>
      <c r="O106" s="107"/>
      <c r="P106" s="134"/>
    </row>
    <row r="107" spans="1:16" ht="13.8">
      <c r="A107" s="472" t="s">
        <v>101</v>
      </c>
      <c r="B107" s="472"/>
    </row>
  </sheetData>
  <mergeCells count="18">
    <mergeCell ref="A88:O88"/>
    <mergeCell ref="A98:O98"/>
    <mergeCell ref="A100:O100"/>
    <mergeCell ref="A101:O101"/>
    <mergeCell ref="A89:O89"/>
    <mergeCell ref="A90:O90"/>
    <mergeCell ref="A91:O91"/>
    <mergeCell ref="A92:O92"/>
    <mergeCell ref="A93:O93"/>
    <mergeCell ref="A94:O94"/>
    <mergeCell ref="A95:O95"/>
    <mergeCell ref="A97:N97"/>
    <mergeCell ref="A96:N96"/>
    <mergeCell ref="A107:B107"/>
    <mergeCell ref="A102:O102"/>
    <mergeCell ref="A103:O103"/>
    <mergeCell ref="A104:O104"/>
    <mergeCell ref="A99:O99"/>
  </mergeCells>
  <hyperlinks>
    <hyperlink ref="A107" location="Contents!A1" display="Back to Table of Contents" xr:uid="{00000000-0004-0000-0300-000000000000}"/>
    <hyperlink ref="A2" r:id="rId1" xr:uid="{B692A5BA-9CA3-4C2A-A74F-D65CD8130C75}"/>
  </hyperlinks>
  <pageMargins left="0.7" right="0.7" top="0.75" bottom="0.75" header="0.3" footer="0.3"/>
  <pageSetup scale="57" fitToHeight="0" orientation="landscape" horizontalDpi="4294967295" verticalDpi="4294967295"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A35"/>
  <sheetViews>
    <sheetView zoomScaleNormal="100" workbookViewId="0"/>
  </sheetViews>
  <sheetFormatPr defaultColWidth="9.33203125" defaultRowHeight="14.4"/>
  <cols>
    <col min="1" max="1" width="2.6640625" style="6" customWidth="1"/>
    <col min="2" max="2" width="24.44140625" style="6" customWidth="1"/>
    <col min="3" max="16" width="9.6640625" style="6" customWidth="1"/>
    <col min="17" max="17" width="12.6640625" style="6" customWidth="1"/>
    <col min="18" max="18" width="9.33203125" style="6" bestFit="1" customWidth="1"/>
    <col min="19" max="19" width="10.5546875" style="6" customWidth="1"/>
    <col min="20" max="23" width="9.33203125" style="6" bestFit="1" customWidth="1"/>
    <col min="24" max="27" width="10.33203125" style="6" bestFit="1" customWidth="1"/>
    <col min="28" max="16384" width="9.33203125" style="6"/>
  </cols>
  <sheetData>
    <row r="1" spans="1:26">
      <c r="A1" s="409" t="s">
        <v>435</v>
      </c>
      <c r="B1" s="133"/>
      <c r="C1" s="59"/>
      <c r="D1" s="59"/>
      <c r="E1" s="59"/>
      <c r="F1" s="59"/>
      <c r="G1" s="59"/>
      <c r="H1" s="59"/>
      <c r="I1" s="59"/>
      <c r="J1" s="59"/>
      <c r="K1" s="59"/>
      <c r="L1" s="59"/>
      <c r="M1" s="59"/>
      <c r="N1" s="59"/>
      <c r="O1" s="59"/>
      <c r="P1" s="59"/>
      <c r="Q1" s="59"/>
      <c r="R1" s="59"/>
      <c r="S1" s="2"/>
    </row>
    <row r="2" spans="1:26">
      <c r="A2" s="410" t="s">
        <v>436</v>
      </c>
      <c r="B2" s="59"/>
      <c r="C2" s="59"/>
      <c r="D2" s="59"/>
      <c r="E2" s="59"/>
      <c r="F2" s="59"/>
      <c r="G2" s="59"/>
      <c r="H2" s="59"/>
      <c r="I2" s="59"/>
      <c r="J2" s="59"/>
      <c r="K2" s="59"/>
      <c r="L2" s="59"/>
      <c r="M2" s="59"/>
      <c r="N2" s="59"/>
      <c r="O2" s="59"/>
      <c r="P2" s="59"/>
      <c r="Q2" s="59"/>
      <c r="R2" s="59"/>
      <c r="S2" s="2"/>
    </row>
    <row r="3" spans="1:26">
      <c r="A3" s="2"/>
      <c r="B3" s="2"/>
      <c r="C3" s="2"/>
      <c r="D3" s="2"/>
      <c r="E3" s="2"/>
      <c r="F3" s="2"/>
      <c r="G3" s="2"/>
      <c r="H3" s="2"/>
      <c r="I3" s="2"/>
      <c r="J3" s="2"/>
      <c r="K3" s="2"/>
      <c r="L3" s="2"/>
      <c r="M3" s="2"/>
      <c r="N3" s="2"/>
      <c r="O3" s="2"/>
      <c r="P3" s="2"/>
      <c r="Q3" s="2"/>
      <c r="R3" s="2"/>
      <c r="S3" s="2"/>
    </row>
    <row r="4" spans="1:26">
      <c r="A4" s="2"/>
      <c r="B4" s="2"/>
      <c r="C4" s="2"/>
      <c r="D4" s="2"/>
      <c r="E4" s="2"/>
      <c r="F4" s="2"/>
      <c r="G4" s="2"/>
      <c r="H4" s="2"/>
      <c r="I4" s="2"/>
      <c r="J4" s="2"/>
      <c r="K4" s="2"/>
      <c r="L4" s="2"/>
      <c r="M4" s="2"/>
      <c r="N4" s="2"/>
      <c r="O4" s="2"/>
      <c r="P4" s="2"/>
      <c r="Q4" s="2"/>
      <c r="R4" s="2"/>
      <c r="S4" s="2"/>
    </row>
    <row r="5" spans="1:26">
      <c r="A5" s="418" t="s">
        <v>445</v>
      </c>
      <c r="B5" s="411"/>
      <c r="C5" s="411"/>
      <c r="D5" s="411"/>
      <c r="E5" s="411"/>
      <c r="F5" s="411"/>
      <c r="G5" s="411"/>
      <c r="H5" s="411"/>
      <c r="I5" s="411"/>
      <c r="J5" s="411"/>
      <c r="K5" s="411"/>
      <c r="L5" s="411"/>
      <c r="M5" s="411"/>
      <c r="N5" s="118"/>
      <c r="O5" s="16"/>
      <c r="P5" s="16"/>
      <c r="Q5" s="19"/>
      <c r="R5" s="2"/>
      <c r="S5" s="2"/>
    </row>
    <row r="6" spans="1:26">
      <c r="A6" s="481" t="s">
        <v>25</v>
      </c>
      <c r="B6" s="482"/>
      <c r="C6" s="89"/>
      <c r="D6" s="89"/>
      <c r="E6" s="89"/>
      <c r="F6" s="89"/>
      <c r="G6" s="89"/>
      <c r="H6" s="89"/>
      <c r="I6" s="89"/>
      <c r="J6" s="89"/>
      <c r="K6" s="89"/>
      <c r="L6" s="89"/>
      <c r="M6" s="89"/>
      <c r="N6" s="119"/>
      <c r="O6" s="115"/>
      <c r="P6" s="115"/>
      <c r="Q6" s="23"/>
      <c r="R6" s="26"/>
      <c r="S6" s="26"/>
    </row>
    <row r="7" spans="1:26">
      <c r="A7" s="27"/>
      <c r="B7" s="27"/>
      <c r="C7" s="15"/>
      <c r="D7" s="15"/>
      <c r="E7" s="15"/>
      <c r="F7" s="15"/>
      <c r="G7" s="15"/>
      <c r="H7" s="15"/>
      <c r="I7" s="15"/>
      <c r="J7" s="15"/>
      <c r="K7" s="15"/>
      <c r="L7" s="15"/>
      <c r="M7" s="15"/>
      <c r="N7" s="15"/>
      <c r="O7" s="15"/>
      <c r="P7" s="15"/>
      <c r="Q7" s="23"/>
      <c r="R7" s="26"/>
      <c r="S7" s="26"/>
    </row>
    <row r="8" spans="1:26">
      <c r="A8" s="24"/>
      <c r="B8" s="24"/>
      <c r="C8" s="24"/>
      <c r="D8" s="24"/>
      <c r="E8" s="24"/>
      <c r="F8" s="24"/>
      <c r="G8" s="24"/>
      <c r="H8" s="24"/>
      <c r="I8" s="24"/>
      <c r="J8" s="24"/>
      <c r="K8" s="24"/>
      <c r="L8" s="24"/>
      <c r="M8" s="24"/>
      <c r="N8" s="24"/>
      <c r="O8" s="478" t="s">
        <v>1</v>
      </c>
      <c r="P8" s="478"/>
      <c r="Q8" s="23"/>
      <c r="R8" s="2"/>
      <c r="S8" s="2"/>
    </row>
    <row r="9" spans="1:26">
      <c r="A9" s="24"/>
      <c r="B9" s="24"/>
      <c r="C9" s="90"/>
      <c r="D9" s="90"/>
      <c r="E9" s="90"/>
      <c r="F9" s="90"/>
      <c r="G9" s="90"/>
      <c r="H9" s="90"/>
      <c r="I9" s="90"/>
      <c r="J9" s="90"/>
      <c r="K9" s="90"/>
      <c r="L9" s="90"/>
      <c r="M9" s="90"/>
      <c r="N9" s="120"/>
      <c r="O9" s="9" t="s">
        <v>293</v>
      </c>
      <c r="P9" s="9" t="s">
        <v>293</v>
      </c>
      <c r="Q9" s="23"/>
      <c r="R9" s="2"/>
      <c r="S9" s="2"/>
    </row>
    <row r="10" spans="1:26" ht="14.7" customHeight="1">
      <c r="A10" s="95" t="s">
        <v>56</v>
      </c>
      <c r="B10" s="25"/>
      <c r="C10" s="10">
        <v>2021</v>
      </c>
      <c r="D10" s="10">
        <v>2022</v>
      </c>
      <c r="E10" s="10">
        <v>2023</v>
      </c>
      <c r="F10" s="10">
        <v>2024</v>
      </c>
      <c r="G10" s="10">
        <v>2025</v>
      </c>
      <c r="H10" s="10">
        <v>2026</v>
      </c>
      <c r="I10" s="10">
        <v>2027</v>
      </c>
      <c r="J10" s="10">
        <v>2028</v>
      </c>
      <c r="K10" s="10">
        <v>2029</v>
      </c>
      <c r="L10" s="10">
        <v>2030</v>
      </c>
      <c r="M10" s="10">
        <v>2031</v>
      </c>
      <c r="N10" s="10">
        <v>2032</v>
      </c>
      <c r="O10" s="10">
        <v>2027</v>
      </c>
      <c r="P10" s="10">
        <v>2032</v>
      </c>
      <c r="Q10" s="23"/>
      <c r="R10" s="2"/>
      <c r="S10" s="2"/>
    </row>
    <row r="11" spans="1:26">
      <c r="A11" s="15" t="s">
        <v>0</v>
      </c>
      <c r="B11" s="15"/>
      <c r="C11" s="63">
        <v>952.322</v>
      </c>
      <c r="D11" s="63">
        <v>1054.239</v>
      </c>
      <c r="E11" s="63">
        <v>1135.933</v>
      </c>
      <c r="F11" s="63">
        <v>1186.442</v>
      </c>
      <c r="G11" s="63">
        <v>1228.027</v>
      </c>
      <c r="H11" s="63">
        <v>1271.9159999999999</v>
      </c>
      <c r="I11" s="63">
        <v>1319.51</v>
      </c>
      <c r="J11" s="63">
        <v>1369.046</v>
      </c>
      <c r="K11" s="63">
        <v>1419.7439999999999</v>
      </c>
      <c r="L11" s="63">
        <v>1471.91</v>
      </c>
      <c r="M11" s="63">
        <v>1527.2760000000001</v>
      </c>
      <c r="N11" s="63">
        <v>1583.7860000000001</v>
      </c>
      <c r="O11" s="4">
        <v>6141.8280000000004</v>
      </c>
      <c r="P11" s="4">
        <v>13513.59</v>
      </c>
      <c r="Q11" s="43"/>
      <c r="R11" s="43"/>
      <c r="S11" s="43"/>
      <c r="T11" s="43"/>
      <c r="U11" s="43"/>
      <c r="V11" s="43"/>
      <c r="W11" s="43"/>
      <c r="X11" s="43"/>
      <c r="Y11" s="43"/>
      <c r="Z11" s="43"/>
    </row>
    <row r="12" spans="1:26">
      <c r="A12" s="15" t="s">
        <v>14</v>
      </c>
      <c r="B12" s="15"/>
      <c r="C12" s="63">
        <v>294.81900000000002</v>
      </c>
      <c r="D12" s="63">
        <v>331.00299999999999</v>
      </c>
      <c r="E12" s="63">
        <v>354.86900000000003</v>
      </c>
      <c r="F12" s="63">
        <v>368.64299999999997</v>
      </c>
      <c r="G12" s="63">
        <v>381.755</v>
      </c>
      <c r="H12" s="63">
        <v>396.18099999999998</v>
      </c>
      <c r="I12" s="63">
        <v>411.95699999999999</v>
      </c>
      <c r="J12" s="63">
        <v>428.51400000000001</v>
      </c>
      <c r="K12" s="63">
        <v>445.548</v>
      </c>
      <c r="L12" s="63">
        <v>463.29199999999997</v>
      </c>
      <c r="M12" s="63">
        <v>481.78199999999998</v>
      </c>
      <c r="N12" s="63">
        <v>501.06900000000002</v>
      </c>
      <c r="O12" s="4">
        <v>1913.4049999999997</v>
      </c>
      <c r="P12" s="4">
        <v>4233.6099999999997</v>
      </c>
      <c r="Q12" s="43"/>
      <c r="R12" s="43"/>
      <c r="S12" s="43"/>
      <c r="T12" s="43"/>
      <c r="U12" s="43"/>
      <c r="V12" s="43"/>
      <c r="W12" s="43"/>
      <c r="X12" s="43"/>
      <c r="Y12" s="43"/>
      <c r="Z12" s="43"/>
    </row>
    <row r="13" spans="1:26">
      <c r="A13" s="15" t="s">
        <v>30</v>
      </c>
      <c r="B13" s="15"/>
      <c r="C13" s="63">
        <v>56.601999999999997</v>
      </c>
      <c r="D13" s="63">
        <v>67.686000000000007</v>
      </c>
      <c r="E13" s="63">
        <v>68.518000000000001</v>
      </c>
      <c r="F13" s="63">
        <v>56.847999999999999</v>
      </c>
      <c r="G13" s="63">
        <v>45.52</v>
      </c>
      <c r="H13" s="63">
        <v>42.975999999999999</v>
      </c>
      <c r="I13" s="63">
        <v>39.673999999999999</v>
      </c>
      <c r="J13" s="63">
        <v>39.808999999999997</v>
      </c>
      <c r="K13" s="63">
        <v>40.963999999999999</v>
      </c>
      <c r="L13" s="63">
        <v>42.098999999999997</v>
      </c>
      <c r="M13" s="63">
        <v>43.643000000000001</v>
      </c>
      <c r="N13" s="63">
        <v>45.279000000000003</v>
      </c>
      <c r="O13" s="4">
        <v>253.536</v>
      </c>
      <c r="P13" s="4">
        <v>465.33000000000004</v>
      </c>
      <c r="Q13" s="43"/>
      <c r="R13" s="43"/>
      <c r="S13" s="43"/>
      <c r="T13" s="43"/>
      <c r="U13" s="43"/>
      <c r="V13" s="43"/>
      <c r="W13" s="43"/>
      <c r="X13" s="43"/>
      <c r="Y13" s="43"/>
      <c r="Z13" s="43"/>
    </row>
    <row r="14" spans="1:26">
      <c r="A14" s="15" t="s">
        <v>29</v>
      </c>
      <c r="B14" s="15"/>
      <c r="C14" s="63">
        <v>4.718</v>
      </c>
      <c r="D14" s="63">
        <v>5.4539999999999997</v>
      </c>
      <c r="E14" s="63">
        <v>5.6050000000000004</v>
      </c>
      <c r="F14" s="63">
        <v>5.6390000000000002</v>
      </c>
      <c r="G14" s="63">
        <v>5.6740000000000004</v>
      </c>
      <c r="H14" s="63">
        <v>5.726</v>
      </c>
      <c r="I14" s="63">
        <v>5.9450000000000003</v>
      </c>
      <c r="J14" s="63">
        <v>6.0380000000000003</v>
      </c>
      <c r="K14" s="63">
        <v>6.2380000000000004</v>
      </c>
      <c r="L14" s="63">
        <v>6.7850000000000001</v>
      </c>
      <c r="M14" s="63">
        <v>6.9610000000000003</v>
      </c>
      <c r="N14" s="63">
        <v>7.23</v>
      </c>
      <c r="O14" s="4">
        <v>28.588999999999999</v>
      </c>
      <c r="P14" s="4">
        <v>61.840999999999994</v>
      </c>
      <c r="Q14" s="43"/>
      <c r="R14" s="43"/>
      <c r="S14" s="43"/>
      <c r="T14" s="43"/>
      <c r="U14" s="43"/>
      <c r="V14" s="43"/>
      <c r="W14" s="43"/>
      <c r="X14" s="43"/>
      <c r="Y14" s="43"/>
      <c r="Z14" s="43"/>
    </row>
    <row r="15" spans="1:26" ht="16.8">
      <c r="A15" s="15" t="s">
        <v>28</v>
      </c>
      <c r="B15" s="15"/>
      <c r="C15" s="63">
        <v>5.6289999999999996</v>
      </c>
      <c r="D15" s="63">
        <v>6.21</v>
      </c>
      <c r="E15" s="63">
        <v>6.7549999999999999</v>
      </c>
      <c r="F15" s="63">
        <v>7.41</v>
      </c>
      <c r="G15" s="63">
        <v>8.0660000000000007</v>
      </c>
      <c r="H15" s="63">
        <v>8.7100000000000009</v>
      </c>
      <c r="I15" s="63">
        <v>9.3610000000000007</v>
      </c>
      <c r="J15" s="63">
        <v>10.022</v>
      </c>
      <c r="K15" s="63">
        <v>10.701000000000001</v>
      </c>
      <c r="L15" s="63">
        <v>11.404</v>
      </c>
      <c r="M15" s="63">
        <v>12.125</v>
      </c>
      <c r="N15" s="63">
        <v>12.868</v>
      </c>
      <c r="O15" s="4">
        <v>40.302000000000007</v>
      </c>
      <c r="P15" s="4">
        <v>97.421999999999997</v>
      </c>
      <c r="Q15" s="43"/>
      <c r="R15" s="43"/>
      <c r="S15" s="43"/>
      <c r="T15" s="43"/>
      <c r="U15" s="43"/>
      <c r="V15" s="43"/>
      <c r="W15" s="43"/>
      <c r="X15" s="43"/>
      <c r="Y15" s="43"/>
      <c r="Z15" s="43"/>
    </row>
    <row r="16" spans="1:26" ht="3" customHeight="1">
      <c r="A16" s="15"/>
      <c r="B16" s="15"/>
      <c r="C16" s="64" t="s">
        <v>3</v>
      </c>
      <c r="D16" s="64" t="s">
        <v>3</v>
      </c>
      <c r="E16" s="64" t="s">
        <v>3</v>
      </c>
      <c r="F16" s="64" t="s">
        <v>3</v>
      </c>
      <c r="G16" s="64" t="s">
        <v>3</v>
      </c>
      <c r="H16" s="64" t="s">
        <v>3</v>
      </c>
      <c r="I16" s="64" t="s">
        <v>3</v>
      </c>
      <c r="J16" s="64" t="s">
        <v>3</v>
      </c>
      <c r="K16" s="64" t="s">
        <v>3</v>
      </c>
      <c r="L16" s="64" t="s">
        <v>3</v>
      </c>
      <c r="M16" s="64" t="s">
        <v>3</v>
      </c>
      <c r="N16" s="64" t="s">
        <v>3</v>
      </c>
      <c r="O16" s="64" t="s">
        <v>3</v>
      </c>
      <c r="P16" s="64" t="s">
        <v>3</v>
      </c>
      <c r="Q16" s="2"/>
      <c r="R16" s="2"/>
    </row>
    <row r="17" spans="1:27">
      <c r="A17" s="89"/>
      <c r="B17" s="52" t="s">
        <v>27</v>
      </c>
      <c r="C17" s="73">
        <v>1314.09</v>
      </c>
      <c r="D17" s="73">
        <v>1464.5930000000001</v>
      </c>
      <c r="E17" s="73">
        <v>1571.68</v>
      </c>
      <c r="F17" s="73">
        <v>1624.982</v>
      </c>
      <c r="G17" s="73">
        <v>1669.0419999999999</v>
      </c>
      <c r="H17" s="73">
        <v>1725.508</v>
      </c>
      <c r="I17" s="73">
        <v>1786.4459999999999</v>
      </c>
      <c r="J17" s="73">
        <v>1853.4290000000001</v>
      </c>
      <c r="K17" s="73">
        <v>1923.1959999999999</v>
      </c>
      <c r="L17" s="73">
        <v>1995.49</v>
      </c>
      <c r="M17" s="73">
        <v>2071.7869999999998</v>
      </c>
      <c r="N17" s="73">
        <v>2150.2310000000002</v>
      </c>
      <c r="O17" s="158">
        <v>8377.6579999999994</v>
      </c>
      <c r="P17" s="158">
        <v>18371.791000000001</v>
      </c>
      <c r="Q17" s="18"/>
      <c r="R17" s="18"/>
      <c r="S17" s="18"/>
      <c r="T17" s="18"/>
      <c r="U17" s="18"/>
      <c r="V17" s="18"/>
      <c r="W17" s="18"/>
      <c r="X17" s="18"/>
      <c r="Y17" s="18"/>
      <c r="Z17" s="18"/>
      <c r="AA17" s="22"/>
    </row>
    <row r="18" spans="1:27" ht="15" customHeight="1">
      <c r="A18" s="2"/>
      <c r="B18" s="2"/>
      <c r="C18" s="2"/>
      <c r="D18" s="20"/>
      <c r="E18" s="20"/>
      <c r="F18" s="20"/>
      <c r="G18" s="20"/>
      <c r="H18" s="20"/>
      <c r="I18" s="20"/>
      <c r="J18" s="20"/>
      <c r="K18" s="20"/>
      <c r="L18" s="20"/>
      <c r="M18" s="20"/>
      <c r="N18" s="20"/>
      <c r="O18" s="20"/>
      <c r="P18" s="20"/>
      <c r="Q18" s="22"/>
      <c r="R18" s="22"/>
      <c r="S18" s="22"/>
      <c r="T18" s="22"/>
      <c r="U18" s="22"/>
      <c r="V18" s="22"/>
      <c r="W18" s="22"/>
      <c r="X18" s="22"/>
      <c r="Y18" s="22"/>
      <c r="Z18" s="22"/>
      <c r="AA18" s="22"/>
    </row>
    <row r="19" spans="1:27">
      <c r="A19" s="479" t="s">
        <v>290</v>
      </c>
      <c r="B19" s="480"/>
      <c r="C19" s="480"/>
      <c r="D19" s="480"/>
      <c r="E19" s="480"/>
      <c r="F19" s="480"/>
      <c r="G19" s="480"/>
      <c r="H19" s="480"/>
      <c r="I19" s="480"/>
      <c r="J19" s="480"/>
      <c r="K19" s="480"/>
      <c r="L19" s="480"/>
      <c r="M19" s="480"/>
      <c r="N19" s="118"/>
      <c r="O19" s="15"/>
      <c r="P19" s="15"/>
      <c r="Q19" s="22"/>
      <c r="R19" s="22"/>
      <c r="S19" s="22"/>
      <c r="T19" s="22"/>
      <c r="U19" s="22"/>
      <c r="V19" s="22"/>
      <c r="W19" s="22"/>
      <c r="X19" s="22"/>
      <c r="Y19" s="22"/>
      <c r="Z19" s="22"/>
      <c r="AA19" s="22"/>
    </row>
    <row r="20" spans="1:27" ht="15" customHeight="1">
      <c r="A20" s="90"/>
      <c r="B20" s="90"/>
      <c r="C20" s="90"/>
      <c r="D20" s="90"/>
      <c r="E20" s="90"/>
      <c r="F20" s="90"/>
      <c r="G20" s="90"/>
      <c r="H20" s="90"/>
      <c r="I20" s="90"/>
      <c r="J20" s="90"/>
      <c r="K20" s="90"/>
      <c r="L20" s="90"/>
      <c r="M20" s="90"/>
      <c r="N20" s="120"/>
      <c r="O20" s="15"/>
      <c r="P20" s="15"/>
      <c r="Q20" s="22"/>
      <c r="R20" s="22"/>
      <c r="S20" s="22"/>
      <c r="T20" s="22"/>
      <c r="U20" s="22"/>
      <c r="V20" s="22"/>
      <c r="W20" s="22"/>
      <c r="X20" s="22"/>
      <c r="Y20" s="22"/>
      <c r="Z20" s="22"/>
      <c r="AA20" s="22"/>
    </row>
    <row r="21" spans="1:27">
      <c r="A21" s="479" t="s">
        <v>26</v>
      </c>
      <c r="B21" s="480"/>
      <c r="C21" s="480"/>
      <c r="D21" s="480"/>
      <c r="E21" s="480"/>
      <c r="F21" s="480"/>
      <c r="G21" s="480"/>
      <c r="H21" s="480"/>
      <c r="I21" s="480"/>
      <c r="J21" s="480"/>
      <c r="K21" s="480"/>
      <c r="L21" s="480"/>
      <c r="M21" s="480"/>
      <c r="N21" s="118"/>
      <c r="O21" s="17"/>
      <c r="P21" s="17"/>
      <c r="Q21" s="22"/>
      <c r="R21" s="22"/>
      <c r="S21" s="22"/>
      <c r="T21" s="22"/>
      <c r="U21" s="22"/>
      <c r="V21" s="22"/>
      <c r="W21" s="22"/>
      <c r="X21" s="22"/>
      <c r="Y21" s="22"/>
      <c r="Z21" s="22"/>
      <c r="AA21" s="22"/>
    </row>
    <row r="22" spans="1:27">
      <c r="A22" s="89"/>
      <c r="B22" s="89"/>
      <c r="C22" s="89"/>
      <c r="D22" s="89"/>
      <c r="E22" s="89"/>
      <c r="F22" s="89"/>
      <c r="G22" s="89"/>
      <c r="H22" s="89"/>
      <c r="I22" s="89"/>
      <c r="J22" s="89"/>
      <c r="K22" s="89"/>
      <c r="L22" s="89"/>
      <c r="M22" s="115"/>
      <c r="N22" s="119"/>
      <c r="O22" s="115"/>
      <c r="P22" s="115"/>
      <c r="Q22" s="22"/>
      <c r="R22" s="22"/>
      <c r="S22" s="22"/>
      <c r="T22" s="22"/>
      <c r="U22" s="22"/>
      <c r="V22" s="22"/>
      <c r="W22" s="22"/>
      <c r="X22" s="22"/>
      <c r="Y22" s="22"/>
      <c r="Z22" s="22"/>
      <c r="AA22" s="22"/>
    </row>
    <row r="23" spans="1:27">
      <c r="O23" s="13"/>
      <c r="P23" s="13"/>
      <c r="Q23" s="22"/>
      <c r="R23" s="22"/>
      <c r="S23" s="22"/>
      <c r="T23" s="22"/>
      <c r="U23" s="22"/>
      <c r="V23" s="22"/>
      <c r="W23" s="22"/>
      <c r="X23" s="22"/>
      <c r="Y23" s="22"/>
      <c r="Z23" s="22"/>
      <c r="AA23" s="22"/>
    </row>
    <row r="24" spans="1:27">
      <c r="A24" s="472" t="s">
        <v>101</v>
      </c>
      <c r="B24" s="472"/>
      <c r="C24" s="34"/>
      <c r="D24" s="34"/>
      <c r="E24" s="34"/>
      <c r="F24" s="34"/>
      <c r="G24" s="34"/>
      <c r="H24" s="34"/>
      <c r="I24" s="34"/>
      <c r="J24" s="34"/>
      <c r="K24" s="34"/>
      <c r="L24" s="34"/>
      <c r="M24" s="34"/>
      <c r="N24" s="34"/>
      <c r="Q24" s="22"/>
      <c r="R24" s="22"/>
      <c r="S24" s="22"/>
      <c r="T24" s="22"/>
      <c r="U24" s="22"/>
      <c r="V24" s="22"/>
      <c r="W24" s="22"/>
      <c r="X24" s="22"/>
      <c r="Y24" s="22"/>
      <c r="Z24" s="22"/>
      <c r="AA24" s="22"/>
    </row>
    <row r="25" spans="1:27">
      <c r="C25" s="34"/>
      <c r="D25" s="34"/>
      <c r="E25" s="34"/>
      <c r="F25" s="34"/>
      <c r="G25" s="34"/>
      <c r="H25" s="34"/>
      <c r="I25" s="34"/>
      <c r="J25" s="34"/>
      <c r="K25" s="34"/>
      <c r="L25" s="34"/>
      <c r="M25" s="34"/>
      <c r="N25" s="34"/>
      <c r="Q25" s="22"/>
      <c r="R25" s="22"/>
      <c r="S25" s="22"/>
      <c r="T25" s="22"/>
      <c r="U25" s="22"/>
      <c r="V25" s="22"/>
      <c r="W25" s="22"/>
      <c r="X25" s="22"/>
      <c r="Y25" s="22"/>
      <c r="Z25" s="22"/>
      <c r="AA25" s="22"/>
    </row>
    <row r="26" spans="1:27">
      <c r="C26" s="34"/>
      <c r="D26" s="34"/>
      <c r="E26" s="34"/>
      <c r="F26" s="34"/>
      <c r="G26" s="34"/>
      <c r="H26" s="34"/>
      <c r="I26" s="34"/>
      <c r="J26" s="34"/>
      <c r="K26" s="34"/>
      <c r="L26" s="34"/>
      <c r="M26" s="34"/>
      <c r="N26" s="34"/>
    </row>
    <row r="27" spans="1:27">
      <c r="C27" s="34"/>
      <c r="D27" s="34"/>
      <c r="E27" s="34"/>
      <c r="F27" s="34"/>
      <c r="G27" s="34"/>
      <c r="H27" s="34"/>
      <c r="I27" s="34"/>
      <c r="J27" s="34"/>
      <c r="K27" s="34"/>
      <c r="L27" s="34"/>
      <c r="M27" s="34"/>
      <c r="N27" s="34"/>
    </row>
    <row r="28" spans="1:27">
      <c r="C28" s="34"/>
      <c r="D28" s="34"/>
      <c r="E28" s="34"/>
      <c r="F28" s="34"/>
      <c r="G28" s="34"/>
      <c r="H28" s="34"/>
      <c r="I28" s="34"/>
      <c r="J28" s="34"/>
      <c r="K28" s="34"/>
      <c r="L28" s="34"/>
      <c r="M28" s="34"/>
      <c r="N28" s="34"/>
    </row>
    <row r="29" spans="1:27">
      <c r="C29" s="34"/>
      <c r="D29" s="34"/>
      <c r="E29" s="34"/>
      <c r="F29" s="34"/>
      <c r="G29" s="34"/>
      <c r="H29" s="34"/>
      <c r="I29" s="34"/>
      <c r="J29" s="34"/>
      <c r="K29" s="34"/>
      <c r="L29" s="34"/>
      <c r="M29" s="34"/>
      <c r="N29" s="34"/>
    </row>
    <row r="30" spans="1:27">
      <c r="C30" s="34"/>
      <c r="D30" s="34"/>
      <c r="E30" s="34"/>
      <c r="F30" s="34"/>
      <c r="G30" s="34"/>
      <c r="H30" s="34"/>
      <c r="I30" s="34"/>
      <c r="J30" s="34"/>
      <c r="K30" s="34"/>
      <c r="L30" s="34"/>
      <c r="M30" s="34"/>
      <c r="N30" s="34"/>
    </row>
    <row r="31" spans="1:27">
      <c r="C31" s="34"/>
      <c r="D31" s="34"/>
      <c r="E31" s="34"/>
      <c r="F31" s="34"/>
      <c r="G31" s="34"/>
      <c r="H31" s="34"/>
      <c r="I31" s="34"/>
      <c r="J31" s="34"/>
      <c r="K31" s="34"/>
      <c r="L31" s="34"/>
      <c r="M31" s="34"/>
      <c r="N31" s="34"/>
    </row>
    <row r="32" spans="1:27">
      <c r="C32" s="34"/>
      <c r="D32" s="34"/>
      <c r="E32" s="34"/>
      <c r="F32" s="34"/>
      <c r="G32" s="34"/>
      <c r="H32" s="34"/>
      <c r="I32" s="34"/>
      <c r="J32" s="34"/>
      <c r="K32" s="34"/>
      <c r="L32" s="34"/>
      <c r="M32" s="34"/>
      <c r="N32" s="34"/>
    </row>
    <row r="33" spans="3:14">
      <c r="C33" s="56"/>
      <c r="D33" s="56"/>
      <c r="E33" s="56"/>
      <c r="F33" s="56"/>
      <c r="G33" s="56"/>
      <c r="H33" s="56"/>
      <c r="I33" s="56"/>
      <c r="J33" s="56"/>
      <c r="K33" s="56"/>
      <c r="L33" s="56"/>
      <c r="M33" s="56"/>
      <c r="N33" s="56"/>
    </row>
    <row r="35" spans="3:14">
      <c r="C35" s="34"/>
      <c r="D35" s="34"/>
      <c r="E35" s="34"/>
      <c r="F35" s="34"/>
      <c r="G35" s="34"/>
      <c r="H35" s="34"/>
      <c r="I35" s="34"/>
      <c r="J35" s="34"/>
      <c r="K35" s="34"/>
      <c r="L35" s="34"/>
      <c r="M35" s="34"/>
      <c r="N35" s="34"/>
    </row>
  </sheetData>
  <mergeCells count="5">
    <mergeCell ref="A24:B24"/>
    <mergeCell ref="O8:P8"/>
    <mergeCell ref="A21:M21"/>
    <mergeCell ref="A19:M19"/>
    <mergeCell ref="A6:B6"/>
  </mergeCells>
  <hyperlinks>
    <hyperlink ref="A24" location="Contents!A1" display="Back to Table of Contents" xr:uid="{00000000-0004-0000-0400-000000000000}"/>
    <hyperlink ref="A2" r:id="rId1" xr:uid="{EC71FDD0-FDF1-494D-AED3-99379E150622}"/>
  </hyperlinks>
  <pageMargins left="0.7" right="0.7" top="0.75" bottom="0.75" header="0.3" footer="0.3"/>
  <pageSetup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A63"/>
  <sheetViews>
    <sheetView zoomScaleNormal="100" workbookViewId="0"/>
  </sheetViews>
  <sheetFormatPr defaultColWidth="9.33203125" defaultRowHeight="14.4"/>
  <cols>
    <col min="1" max="5" width="2.6640625" style="58" customWidth="1"/>
    <col min="6" max="6" width="39.33203125" style="58" customWidth="1"/>
    <col min="7" max="19" width="9.6640625" style="58" customWidth="1"/>
    <col min="20" max="16384" width="9.33203125" style="58"/>
  </cols>
  <sheetData>
    <row r="1" spans="1:27">
      <c r="A1" s="409" t="s">
        <v>435</v>
      </c>
      <c r="B1" s="87"/>
      <c r="C1" s="87"/>
    </row>
    <row r="2" spans="1:27">
      <c r="A2" s="410" t="s">
        <v>436</v>
      </c>
    </row>
    <row r="3" spans="1:27">
      <c r="A3" s="100"/>
      <c r="B3" s="28"/>
      <c r="C3" s="28"/>
      <c r="D3" s="28"/>
      <c r="E3" s="28"/>
      <c r="F3" s="28"/>
    </row>
    <row r="4" spans="1:27">
      <c r="A4" s="28"/>
      <c r="B4" s="28"/>
      <c r="C4" s="28"/>
      <c r="D4" s="28"/>
      <c r="E4" s="28"/>
      <c r="F4" s="28"/>
      <c r="G4" s="51"/>
      <c r="H4" s="51"/>
      <c r="I4" s="51"/>
      <c r="J4" s="51"/>
      <c r="K4" s="51"/>
      <c r="L4" s="51"/>
      <c r="M4" s="51"/>
      <c r="N4" s="51"/>
      <c r="O4" s="51"/>
      <c r="P4" s="51"/>
      <c r="Q4" s="51"/>
      <c r="R4" s="51"/>
      <c r="S4" s="51"/>
    </row>
    <row r="5" spans="1:27">
      <c r="A5" s="455" t="s">
        <v>481</v>
      </c>
      <c r="B5" s="455"/>
      <c r="C5" s="455"/>
      <c r="D5" s="455"/>
      <c r="E5" s="455"/>
      <c r="F5" s="455"/>
      <c r="G5" s="455"/>
      <c r="H5" s="455"/>
      <c r="I5" s="455"/>
      <c r="J5" s="455"/>
      <c r="K5" s="455"/>
      <c r="L5" s="455"/>
      <c r="M5" s="455"/>
      <c r="N5" s="455"/>
      <c r="O5" s="455"/>
      <c r="P5" s="455"/>
      <c r="Q5" s="455"/>
      <c r="R5" s="455"/>
      <c r="S5" s="455"/>
    </row>
    <row r="6" spans="1:27">
      <c r="A6" s="483" t="s">
        <v>25</v>
      </c>
      <c r="B6" s="482"/>
      <c r="C6" s="482"/>
      <c r="D6" s="482"/>
      <c r="E6" s="482"/>
      <c r="F6" s="482"/>
      <c r="G6" s="91"/>
      <c r="H6" s="91"/>
      <c r="I6" s="91"/>
      <c r="J6" s="91"/>
      <c r="K6" s="91"/>
      <c r="L6" s="91"/>
      <c r="M6" s="91"/>
      <c r="N6" s="91"/>
      <c r="O6" s="91"/>
      <c r="P6" s="91"/>
      <c r="Q6" s="91"/>
      <c r="R6" s="91"/>
      <c r="S6" s="91"/>
    </row>
    <row r="7" spans="1:27">
      <c r="A7" s="50"/>
      <c r="B7" s="50"/>
      <c r="C7" s="50"/>
      <c r="D7" s="50"/>
      <c r="E7" s="50"/>
      <c r="F7" s="50"/>
      <c r="G7" s="50"/>
      <c r="H7" s="50"/>
      <c r="I7" s="50"/>
      <c r="J7" s="50"/>
      <c r="K7" s="50"/>
      <c r="L7" s="41"/>
      <c r="M7" s="41"/>
      <c r="N7" s="41"/>
      <c r="O7" s="41"/>
      <c r="P7" s="41"/>
      <c r="Q7" s="41"/>
      <c r="R7" s="31"/>
      <c r="S7" s="31"/>
    </row>
    <row r="8" spans="1:27">
      <c r="A8" s="30"/>
      <c r="B8" s="30"/>
      <c r="C8" s="30"/>
      <c r="D8" s="30"/>
      <c r="E8" s="30"/>
      <c r="F8" s="30"/>
      <c r="G8" s="54"/>
      <c r="H8" s="54"/>
      <c r="I8" s="54"/>
      <c r="J8" s="54"/>
      <c r="K8" s="54"/>
      <c r="L8" s="54"/>
      <c r="M8" s="54"/>
      <c r="N8" s="54"/>
      <c r="O8" s="54"/>
      <c r="P8" s="54"/>
      <c r="Q8" s="54"/>
      <c r="R8" s="478" t="s">
        <v>1</v>
      </c>
      <c r="S8" s="478"/>
    </row>
    <row r="9" spans="1:27">
      <c r="A9" s="30"/>
      <c r="B9" s="30"/>
      <c r="C9" s="30"/>
      <c r="D9" s="30"/>
      <c r="E9" s="30"/>
      <c r="F9" s="30"/>
      <c r="G9" s="54"/>
      <c r="H9" s="54"/>
      <c r="I9" s="54"/>
      <c r="J9" s="54"/>
      <c r="K9" s="54"/>
      <c r="L9" s="54"/>
      <c r="M9" s="54"/>
      <c r="N9" s="54"/>
      <c r="O9" s="54"/>
      <c r="P9" s="54"/>
      <c r="Q9" s="54"/>
      <c r="R9" s="9" t="s">
        <v>293</v>
      </c>
      <c r="S9" s="9" t="s">
        <v>293</v>
      </c>
    </row>
    <row r="10" spans="1:27">
      <c r="A10" s="40" t="s">
        <v>56</v>
      </c>
      <c r="B10" s="39"/>
      <c r="C10" s="39"/>
      <c r="D10" s="39"/>
      <c r="E10" s="39"/>
      <c r="F10" s="39"/>
      <c r="G10" s="10">
        <v>2022</v>
      </c>
      <c r="H10" s="10">
        <v>2023</v>
      </c>
      <c r="I10" s="10">
        <v>2024</v>
      </c>
      <c r="J10" s="10">
        <v>2025</v>
      </c>
      <c r="K10" s="10">
        <v>2026</v>
      </c>
      <c r="L10" s="10">
        <v>2027</v>
      </c>
      <c r="M10" s="10">
        <v>2028</v>
      </c>
      <c r="N10" s="10">
        <v>2029</v>
      </c>
      <c r="O10" s="10">
        <v>2030</v>
      </c>
      <c r="P10" s="10">
        <v>2031</v>
      </c>
      <c r="Q10" s="10">
        <v>2032</v>
      </c>
      <c r="R10" s="10">
        <v>2027</v>
      </c>
      <c r="S10" s="10">
        <v>2032</v>
      </c>
    </row>
    <row r="11" spans="1:27">
      <c r="A11" s="38" t="s">
        <v>47</v>
      </c>
      <c r="B11" s="38"/>
      <c r="C11" s="38"/>
      <c r="D11" s="38"/>
      <c r="E11" s="38"/>
      <c r="F11" s="38"/>
      <c r="G11" s="38"/>
      <c r="H11" s="38"/>
      <c r="I11" s="38"/>
      <c r="J11" s="38"/>
      <c r="K11" s="38"/>
      <c r="L11" s="38"/>
      <c r="M11" s="38"/>
      <c r="N11" s="38"/>
      <c r="O11" s="38"/>
      <c r="P11" s="38"/>
      <c r="Q11" s="38"/>
      <c r="R11" s="38"/>
      <c r="S11" s="38"/>
    </row>
    <row r="12" spans="1:27">
      <c r="A12" s="28"/>
      <c r="B12" s="14" t="s">
        <v>52</v>
      </c>
      <c r="C12" s="38"/>
      <c r="D12" s="38"/>
      <c r="E12" s="38"/>
      <c r="F12" s="38"/>
      <c r="G12" s="102"/>
      <c r="H12" s="102"/>
      <c r="I12" s="102"/>
      <c r="J12" s="102"/>
      <c r="K12" s="102"/>
      <c r="L12" s="102"/>
      <c r="M12" s="102"/>
      <c r="N12" s="102"/>
      <c r="O12" s="102"/>
      <c r="P12" s="102"/>
      <c r="Q12" s="102"/>
      <c r="R12" s="102"/>
      <c r="S12" s="102"/>
    </row>
    <row r="13" spans="1:27">
      <c r="A13" s="117"/>
      <c r="B13" s="28"/>
      <c r="C13" s="38" t="s">
        <v>46</v>
      </c>
      <c r="D13" s="33"/>
      <c r="E13" s="33"/>
      <c r="F13" s="33"/>
      <c r="G13" s="103"/>
      <c r="H13" s="103"/>
      <c r="I13" s="103"/>
      <c r="J13" s="103"/>
      <c r="K13" s="103"/>
      <c r="L13" s="103"/>
      <c r="M13" s="103"/>
      <c r="N13" s="103"/>
      <c r="O13" s="103"/>
      <c r="P13" s="103"/>
      <c r="Q13" s="103"/>
      <c r="R13" s="103"/>
      <c r="S13" s="103"/>
    </row>
    <row r="14" spans="1:27">
      <c r="A14" s="117"/>
      <c r="B14" s="14"/>
      <c r="C14" s="28"/>
      <c r="D14" s="33" t="s">
        <v>45</v>
      </c>
      <c r="E14" s="33"/>
      <c r="F14" s="33"/>
      <c r="G14" s="65">
        <v>25.393999999999998</v>
      </c>
      <c r="H14" s="65">
        <v>25.344000000000001</v>
      </c>
      <c r="I14" s="65">
        <v>25.247</v>
      </c>
      <c r="J14" s="65">
        <v>24.966000000000001</v>
      </c>
      <c r="K14" s="65">
        <v>24.532</v>
      </c>
      <c r="L14" s="65">
        <v>24.1</v>
      </c>
      <c r="M14" s="65">
        <v>23.689</v>
      </c>
      <c r="N14" s="65">
        <v>23.315000000000001</v>
      </c>
      <c r="O14" s="65">
        <v>22.971</v>
      </c>
      <c r="P14" s="65">
        <v>22.651</v>
      </c>
      <c r="Q14" s="65">
        <v>22.338000000000001</v>
      </c>
      <c r="R14" s="65">
        <v>124.18899999999999</v>
      </c>
      <c r="S14" s="65">
        <v>239.15299999999999</v>
      </c>
      <c r="T14" s="45"/>
      <c r="U14" s="45"/>
      <c r="V14" s="45"/>
      <c r="W14" s="45"/>
      <c r="X14" s="45"/>
      <c r="Y14" s="45"/>
      <c r="Z14" s="45"/>
      <c r="AA14" s="45"/>
    </row>
    <row r="15" spans="1:27">
      <c r="A15" s="117"/>
      <c r="B15" s="14"/>
      <c r="C15" s="33"/>
      <c r="D15" s="33" t="s">
        <v>44</v>
      </c>
      <c r="E15" s="33"/>
      <c r="F15" s="33"/>
      <c r="G15" s="65">
        <v>10.958</v>
      </c>
      <c r="H15" s="65">
        <v>11.259</v>
      </c>
      <c r="I15" s="65">
        <v>11.394</v>
      </c>
      <c r="J15" s="65">
        <v>11.456</v>
      </c>
      <c r="K15" s="65">
        <v>11.472</v>
      </c>
      <c r="L15" s="65">
        <v>11.472</v>
      </c>
      <c r="M15" s="65">
        <v>11.483000000000001</v>
      </c>
      <c r="N15" s="65">
        <v>11.499000000000001</v>
      </c>
      <c r="O15" s="65">
        <v>11.51</v>
      </c>
      <c r="P15" s="65">
        <v>11.500999999999999</v>
      </c>
      <c r="Q15" s="65">
        <v>11.474</v>
      </c>
      <c r="R15" s="65">
        <v>57.052999999999997</v>
      </c>
      <c r="S15" s="65">
        <v>114.52000000000001</v>
      </c>
      <c r="T15" s="45"/>
      <c r="U15" s="45"/>
      <c r="V15" s="45"/>
      <c r="W15" s="45"/>
      <c r="X15" s="45"/>
      <c r="Y15" s="45"/>
      <c r="Z15" s="45"/>
      <c r="AA15" s="45"/>
    </row>
    <row r="16" spans="1:27">
      <c r="A16" s="117"/>
      <c r="B16" s="14"/>
      <c r="C16" s="33"/>
      <c r="D16" s="33" t="s">
        <v>43</v>
      </c>
      <c r="E16" s="33"/>
      <c r="F16" s="33"/>
      <c r="G16" s="65">
        <v>0.23599999999999999</v>
      </c>
      <c r="H16" s="65">
        <v>0.22600000000000001</v>
      </c>
      <c r="I16" s="65">
        <v>0.23400000000000001</v>
      </c>
      <c r="J16" s="65">
        <v>0.23799999999999999</v>
      </c>
      <c r="K16" s="65">
        <v>0.248</v>
      </c>
      <c r="L16" s="65">
        <v>0.26</v>
      </c>
      <c r="M16" s="65">
        <v>0.28000000000000003</v>
      </c>
      <c r="N16" s="65">
        <v>0.3</v>
      </c>
      <c r="O16" s="65">
        <v>0.29799999999999999</v>
      </c>
      <c r="P16" s="65">
        <v>0.31900000000000001</v>
      </c>
      <c r="Q16" s="65">
        <v>0.33700000000000002</v>
      </c>
      <c r="R16" s="65">
        <v>1.206</v>
      </c>
      <c r="S16" s="65">
        <v>2.74</v>
      </c>
      <c r="T16" s="45"/>
      <c r="U16" s="45"/>
      <c r="V16" s="45"/>
      <c r="W16" s="45"/>
      <c r="X16" s="45"/>
      <c r="Y16" s="45"/>
      <c r="Z16" s="45"/>
      <c r="AA16" s="45"/>
    </row>
    <row r="17" spans="1:27">
      <c r="A17" s="117"/>
      <c r="B17" s="14"/>
      <c r="C17" s="33"/>
      <c r="D17" s="33" t="s">
        <v>42</v>
      </c>
      <c r="E17" s="33"/>
      <c r="F17" s="33"/>
      <c r="G17" s="65">
        <v>4.7510000000000003</v>
      </c>
      <c r="H17" s="65">
        <v>5.16</v>
      </c>
      <c r="I17" s="65">
        <v>5.2539999999999996</v>
      </c>
      <c r="J17" s="65">
        <v>5.3230000000000004</v>
      </c>
      <c r="K17" s="65">
        <v>5.4329999999999998</v>
      </c>
      <c r="L17" s="65">
        <v>5.5819999999999999</v>
      </c>
      <c r="M17" s="65">
        <v>5.7670000000000003</v>
      </c>
      <c r="N17" s="65">
        <v>6.0090000000000003</v>
      </c>
      <c r="O17" s="65">
        <v>6.2590000000000003</v>
      </c>
      <c r="P17" s="65">
        <v>6.4859999999999998</v>
      </c>
      <c r="Q17" s="65">
        <v>6.7220000000000004</v>
      </c>
      <c r="R17" s="65">
        <v>26.752000000000002</v>
      </c>
      <c r="S17" s="65">
        <v>57.995000000000005</v>
      </c>
      <c r="T17" s="45"/>
      <c r="U17" s="45"/>
      <c r="V17" s="45"/>
      <c r="W17" s="45"/>
      <c r="X17" s="45"/>
      <c r="Y17" s="45"/>
      <c r="Z17" s="45"/>
      <c r="AA17" s="45"/>
    </row>
    <row r="18" spans="1:27">
      <c r="A18" s="117"/>
      <c r="B18" s="14"/>
      <c r="C18" s="33"/>
      <c r="D18" s="33" t="s">
        <v>41</v>
      </c>
      <c r="E18" s="33"/>
      <c r="F18" s="33"/>
      <c r="G18" s="65">
        <v>0.67300000000000004</v>
      </c>
      <c r="H18" s="65">
        <v>0.69399999999999995</v>
      </c>
      <c r="I18" s="65">
        <v>0.70599999999999996</v>
      </c>
      <c r="J18" s="65">
        <v>0.71699999999999997</v>
      </c>
      <c r="K18" s="65">
        <v>0.72699999999999998</v>
      </c>
      <c r="L18" s="65">
        <v>0.73799999999999999</v>
      </c>
      <c r="M18" s="65">
        <v>0.751</v>
      </c>
      <c r="N18" s="65">
        <v>0.76400000000000001</v>
      </c>
      <c r="O18" s="65">
        <v>0.77700000000000002</v>
      </c>
      <c r="P18" s="65">
        <v>0.79100000000000004</v>
      </c>
      <c r="Q18" s="65">
        <v>0.80500000000000005</v>
      </c>
      <c r="R18" s="65">
        <v>3.5819999999999999</v>
      </c>
      <c r="S18" s="65">
        <v>7.4700000000000006</v>
      </c>
      <c r="T18" s="45"/>
      <c r="U18" s="45"/>
      <c r="V18" s="45"/>
      <c r="W18" s="45"/>
      <c r="X18" s="45"/>
      <c r="Y18" s="45"/>
      <c r="Z18" s="45"/>
      <c r="AA18" s="45"/>
    </row>
    <row r="19" spans="1:27">
      <c r="A19" s="117"/>
      <c r="B19" s="14"/>
      <c r="C19" s="33"/>
      <c r="D19" s="33" t="s">
        <v>40</v>
      </c>
      <c r="E19" s="33"/>
      <c r="F19" s="33"/>
      <c r="G19" s="65">
        <v>1.45</v>
      </c>
      <c r="H19" s="65">
        <v>1.4930000000000001</v>
      </c>
      <c r="I19" s="65">
        <v>1.52</v>
      </c>
      <c r="J19" s="65">
        <v>1.5429999999999999</v>
      </c>
      <c r="K19" s="65">
        <v>1.5649999999999999</v>
      </c>
      <c r="L19" s="65">
        <v>1.589</v>
      </c>
      <c r="M19" s="65">
        <v>1.6160000000000001</v>
      </c>
      <c r="N19" s="65">
        <v>1.6439999999999999</v>
      </c>
      <c r="O19" s="65">
        <v>1.673</v>
      </c>
      <c r="P19" s="65">
        <v>1.7030000000000001</v>
      </c>
      <c r="Q19" s="65">
        <v>1.732</v>
      </c>
      <c r="R19" s="65">
        <v>7.7100000000000009</v>
      </c>
      <c r="S19" s="65">
        <v>16.077999999999999</v>
      </c>
      <c r="T19" s="45"/>
      <c r="U19" s="45"/>
      <c r="V19" s="45"/>
      <c r="W19" s="45"/>
      <c r="X19" s="45"/>
      <c r="Y19" s="45"/>
      <c r="Z19" s="45"/>
      <c r="AA19" s="45"/>
    </row>
    <row r="20" spans="1:27" ht="3" customHeight="1">
      <c r="A20" s="117"/>
      <c r="B20" s="14"/>
      <c r="C20" s="33"/>
      <c r="D20" s="33"/>
      <c r="E20" s="33"/>
      <c r="F20" s="33"/>
      <c r="G20" s="66" t="s">
        <v>6</v>
      </c>
      <c r="H20" s="66" t="s">
        <v>6</v>
      </c>
      <c r="I20" s="66" t="s">
        <v>6</v>
      </c>
      <c r="J20" s="66" t="s">
        <v>6</v>
      </c>
      <c r="K20" s="66" t="s">
        <v>6</v>
      </c>
      <c r="L20" s="66" t="s">
        <v>6</v>
      </c>
      <c r="M20" s="66" t="s">
        <v>6</v>
      </c>
      <c r="N20" s="66" t="s">
        <v>6</v>
      </c>
      <c r="O20" s="66" t="s">
        <v>6</v>
      </c>
      <c r="P20" s="66" t="s">
        <v>6</v>
      </c>
      <c r="Q20" s="66" t="s">
        <v>6</v>
      </c>
      <c r="R20" s="66" t="s">
        <v>6</v>
      </c>
      <c r="S20" s="66" t="s">
        <v>6</v>
      </c>
      <c r="T20" s="45"/>
      <c r="U20" s="45"/>
      <c r="V20" s="45"/>
      <c r="W20" s="45"/>
      <c r="X20" s="45"/>
      <c r="Y20" s="45"/>
      <c r="Z20" s="45"/>
      <c r="AA20" s="45"/>
    </row>
    <row r="21" spans="1:27" s="87" customFormat="1">
      <c r="A21" s="8"/>
      <c r="B21" s="14"/>
      <c r="C21" s="33"/>
      <c r="D21" s="33"/>
      <c r="E21" s="35" t="s">
        <v>2</v>
      </c>
      <c r="F21" s="35"/>
      <c r="G21" s="65">
        <v>43.463000000000001</v>
      </c>
      <c r="H21" s="65">
        <v>44.177</v>
      </c>
      <c r="I21" s="65">
        <v>44.354999999999997</v>
      </c>
      <c r="J21" s="65">
        <v>44.243000000000002</v>
      </c>
      <c r="K21" s="65">
        <v>43.976999999999997</v>
      </c>
      <c r="L21" s="65">
        <v>43.741</v>
      </c>
      <c r="M21" s="65">
        <v>43.585000000000001</v>
      </c>
      <c r="N21" s="65">
        <v>43.530999999999999</v>
      </c>
      <c r="O21" s="65">
        <v>43.49</v>
      </c>
      <c r="P21" s="65">
        <v>43.45</v>
      </c>
      <c r="Q21" s="65">
        <v>43.408000000000001</v>
      </c>
      <c r="R21" s="65">
        <v>220.49299999999999</v>
      </c>
      <c r="S21" s="65">
        <v>437.95699999999999</v>
      </c>
      <c r="T21" s="99"/>
      <c r="U21" s="99"/>
      <c r="V21" s="99"/>
      <c r="W21" s="99"/>
      <c r="X21" s="99"/>
      <c r="Y21" s="99"/>
      <c r="Z21" s="99"/>
      <c r="AA21" s="99"/>
    </row>
    <row r="22" spans="1:27" ht="8.25" customHeight="1">
      <c r="A22" s="117"/>
      <c r="B22" s="14"/>
      <c r="C22" s="33"/>
      <c r="D22" s="33"/>
      <c r="E22" s="37"/>
      <c r="F22" s="37"/>
      <c r="G22" s="65"/>
      <c r="H22" s="65"/>
      <c r="I22" s="65"/>
      <c r="J22" s="65"/>
      <c r="K22" s="65"/>
      <c r="L22" s="65"/>
      <c r="M22" s="65"/>
      <c r="N22" s="65"/>
      <c r="O22" s="65"/>
      <c r="P22" s="65"/>
      <c r="Q22" s="65"/>
      <c r="R22" s="65"/>
      <c r="S22" s="65"/>
      <c r="T22" s="45"/>
      <c r="U22" s="45"/>
      <c r="V22" s="45"/>
      <c r="W22" s="45"/>
      <c r="X22" s="45"/>
      <c r="Y22" s="45"/>
      <c r="Z22" s="45"/>
      <c r="AA22" s="45"/>
    </row>
    <row r="23" spans="1:27">
      <c r="A23" s="117"/>
      <c r="B23" s="14"/>
      <c r="C23" s="33" t="s">
        <v>53</v>
      </c>
      <c r="D23" s="33"/>
      <c r="E23" s="33"/>
      <c r="F23" s="33"/>
      <c r="G23" s="67">
        <v>-1.286</v>
      </c>
      <c r="H23" s="67">
        <v>-1.274</v>
      </c>
      <c r="I23" s="67">
        <v>-1.2709999999999999</v>
      </c>
      <c r="J23" s="67">
        <v>-1.266</v>
      </c>
      <c r="K23" s="67">
        <v>-1.252</v>
      </c>
      <c r="L23" s="67">
        <v>-1.23</v>
      </c>
      <c r="M23" s="67">
        <v>-1.2090000000000001</v>
      </c>
      <c r="N23" s="67">
        <v>-1.1879999999999999</v>
      </c>
      <c r="O23" s="67">
        <v>-1.169</v>
      </c>
      <c r="P23" s="67">
        <v>-1.1519999999999999</v>
      </c>
      <c r="Q23" s="67">
        <v>-1.1359999999999999</v>
      </c>
      <c r="R23" s="67">
        <v>-6.2929999999999993</v>
      </c>
      <c r="S23" s="67">
        <v>-12.146999999999998</v>
      </c>
      <c r="T23" s="45"/>
      <c r="U23" s="45"/>
      <c r="V23" s="45"/>
      <c r="W23" s="45"/>
      <c r="X23" s="45"/>
      <c r="Y23" s="45"/>
      <c r="Z23" s="45"/>
      <c r="AA23" s="45"/>
    </row>
    <row r="24" spans="1:27">
      <c r="A24" s="117"/>
      <c r="B24" s="14"/>
      <c r="C24" s="33" t="s">
        <v>54</v>
      </c>
      <c r="D24" s="33"/>
      <c r="E24" s="33"/>
      <c r="F24" s="33"/>
      <c r="G24" s="65">
        <v>0.17799999999999999</v>
      </c>
      <c r="H24" s="65">
        <v>0.17899999999999999</v>
      </c>
      <c r="I24" s="65">
        <v>0.17899999999999999</v>
      </c>
      <c r="J24" s="65">
        <v>0.17699999999999999</v>
      </c>
      <c r="K24" s="65">
        <v>0.17499999999999999</v>
      </c>
      <c r="L24" s="65">
        <v>0.17299999999999999</v>
      </c>
      <c r="M24" s="65">
        <v>0.17100000000000001</v>
      </c>
      <c r="N24" s="65">
        <v>0.16900000000000001</v>
      </c>
      <c r="O24" s="65">
        <v>0.16700000000000001</v>
      </c>
      <c r="P24" s="65">
        <v>0.16600000000000001</v>
      </c>
      <c r="Q24" s="65">
        <v>0.16400000000000001</v>
      </c>
      <c r="R24" s="67">
        <v>0.88300000000000001</v>
      </c>
      <c r="S24" s="67">
        <v>1.72</v>
      </c>
      <c r="T24" s="45"/>
      <c r="U24" s="45"/>
      <c r="V24" s="45"/>
      <c r="W24" s="45"/>
      <c r="X24" s="45"/>
      <c r="Y24" s="45"/>
      <c r="Z24" s="45"/>
      <c r="AA24" s="45"/>
    </row>
    <row r="25" spans="1:27" ht="6.75" customHeight="1">
      <c r="A25" s="117"/>
      <c r="B25" s="14"/>
      <c r="C25" s="33"/>
      <c r="D25" s="33"/>
      <c r="E25" s="33"/>
      <c r="F25" s="33"/>
      <c r="G25" s="68"/>
      <c r="H25" s="68"/>
      <c r="I25" s="68"/>
      <c r="J25" s="68"/>
      <c r="K25" s="68"/>
      <c r="L25" s="68"/>
      <c r="M25" s="68"/>
      <c r="N25" s="68"/>
      <c r="O25" s="68"/>
      <c r="P25" s="68"/>
      <c r="Q25" s="68"/>
      <c r="R25" s="65"/>
      <c r="S25" s="65"/>
      <c r="T25" s="45"/>
      <c r="U25" s="45"/>
      <c r="V25" s="45"/>
      <c r="W25" s="45"/>
      <c r="X25" s="45"/>
      <c r="Y25" s="45"/>
      <c r="Z25" s="45"/>
      <c r="AA25" s="45"/>
    </row>
    <row r="26" spans="1:27" s="87" customFormat="1">
      <c r="A26" s="8"/>
      <c r="B26" s="14"/>
      <c r="C26" s="33"/>
      <c r="D26" s="33"/>
      <c r="E26" s="35" t="s">
        <v>39</v>
      </c>
      <c r="F26" s="35"/>
      <c r="G26" s="65">
        <v>42.354999999999997</v>
      </c>
      <c r="H26" s="65">
        <v>43.082000000000001</v>
      </c>
      <c r="I26" s="65">
        <v>43.262999999999998</v>
      </c>
      <c r="J26" s="65">
        <v>43.155000000000001</v>
      </c>
      <c r="K26" s="65">
        <v>42.9</v>
      </c>
      <c r="L26" s="65">
        <v>42.683999999999997</v>
      </c>
      <c r="M26" s="65">
        <v>42.546999999999997</v>
      </c>
      <c r="N26" s="65">
        <v>42.512</v>
      </c>
      <c r="O26" s="65">
        <v>42.488</v>
      </c>
      <c r="P26" s="65">
        <v>42.463000000000001</v>
      </c>
      <c r="Q26" s="65">
        <v>42.436</v>
      </c>
      <c r="R26" s="65">
        <v>215.084</v>
      </c>
      <c r="S26" s="65">
        <v>427.53</v>
      </c>
      <c r="T26" s="99"/>
      <c r="U26" s="99"/>
      <c r="V26" s="99"/>
      <c r="W26" s="99"/>
      <c r="X26" s="99"/>
      <c r="Y26" s="99"/>
      <c r="Z26" s="99"/>
      <c r="AA26" s="99"/>
    </row>
    <row r="27" spans="1:27">
      <c r="A27" s="117"/>
      <c r="B27" s="14"/>
      <c r="C27" s="33"/>
      <c r="D27" s="33"/>
      <c r="E27" s="33"/>
      <c r="F27" s="33"/>
      <c r="G27" s="68"/>
      <c r="H27" s="68"/>
      <c r="I27" s="68"/>
      <c r="J27" s="68"/>
      <c r="K27" s="68"/>
      <c r="L27" s="68"/>
      <c r="M27" s="68"/>
      <c r="N27" s="68"/>
      <c r="O27" s="68"/>
      <c r="P27" s="68"/>
      <c r="Q27" s="68"/>
      <c r="R27" s="68"/>
      <c r="S27" s="68"/>
    </row>
    <row r="28" spans="1:27">
      <c r="A28" s="117"/>
      <c r="B28" s="14" t="s">
        <v>38</v>
      </c>
      <c r="C28" s="33"/>
      <c r="D28" s="33"/>
      <c r="E28" s="33"/>
      <c r="F28" s="33"/>
      <c r="G28" s="342"/>
      <c r="H28" s="68"/>
      <c r="I28" s="68"/>
      <c r="J28" s="68"/>
      <c r="K28" s="68"/>
      <c r="L28" s="68"/>
      <c r="M28" s="68"/>
      <c r="N28" s="68"/>
      <c r="O28" s="68"/>
      <c r="P28" s="68"/>
      <c r="Q28" s="68"/>
      <c r="R28" s="68"/>
      <c r="S28" s="68"/>
    </row>
    <row r="29" spans="1:27">
      <c r="A29" s="117"/>
      <c r="B29" s="14"/>
      <c r="C29" s="33" t="s">
        <v>37</v>
      </c>
      <c r="D29" s="33"/>
      <c r="E29" s="33"/>
      <c r="F29" s="33"/>
      <c r="G29" s="65"/>
      <c r="H29" s="65"/>
      <c r="I29" s="65"/>
      <c r="J29" s="65"/>
      <c r="K29" s="65"/>
      <c r="L29" s="65"/>
      <c r="M29" s="65"/>
      <c r="N29" s="65"/>
      <c r="O29" s="65"/>
      <c r="P29" s="65"/>
      <c r="Q29" s="65"/>
      <c r="R29" s="65"/>
      <c r="S29" s="65"/>
    </row>
    <row r="30" spans="1:27">
      <c r="A30" s="117"/>
      <c r="B30" s="14"/>
      <c r="C30" s="33"/>
      <c r="D30" s="33" t="s">
        <v>48</v>
      </c>
      <c r="E30" s="33"/>
      <c r="F30" s="33"/>
      <c r="G30" s="65">
        <v>10.666</v>
      </c>
      <c r="H30" s="65">
        <v>12.12</v>
      </c>
      <c r="I30" s="65">
        <v>13.145</v>
      </c>
      <c r="J30" s="65">
        <v>13.583</v>
      </c>
      <c r="K30" s="65">
        <v>14.07</v>
      </c>
      <c r="L30" s="65">
        <v>14.592000000000001</v>
      </c>
      <c r="M30" s="65">
        <v>15.153</v>
      </c>
      <c r="N30" s="65">
        <v>15.739000000000001</v>
      </c>
      <c r="O30" s="65">
        <v>16.341999999999999</v>
      </c>
      <c r="P30" s="65">
        <v>16.952000000000002</v>
      </c>
      <c r="Q30" s="65">
        <v>17.683</v>
      </c>
      <c r="R30" s="65">
        <v>67.510000000000005</v>
      </c>
      <c r="S30" s="65">
        <v>149.37900000000002</v>
      </c>
      <c r="T30" s="45"/>
      <c r="U30" s="45"/>
      <c r="V30" s="45"/>
      <c r="W30" s="45"/>
      <c r="X30" s="45"/>
      <c r="Y30" s="45"/>
      <c r="Z30" s="45"/>
    </row>
    <row r="31" spans="1:27">
      <c r="A31" s="117"/>
      <c r="B31" s="14"/>
      <c r="C31" s="33"/>
      <c r="D31" s="33" t="s">
        <v>49</v>
      </c>
      <c r="E31" s="33"/>
      <c r="F31" s="33"/>
      <c r="G31" s="65">
        <v>3.2909999999999999</v>
      </c>
      <c r="H31" s="65">
        <v>3.8660000000000001</v>
      </c>
      <c r="I31" s="65">
        <v>4.2039999999999997</v>
      </c>
      <c r="J31" s="65">
        <v>4.3929999999999998</v>
      </c>
      <c r="K31" s="65">
        <v>4.5419999999999998</v>
      </c>
      <c r="L31" s="65">
        <v>4.6959999999999997</v>
      </c>
      <c r="M31" s="65">
        <v>4.8609999999999998</v>
      </c>
      <c r="N31" s="65">
        <v>5.0380000000000003</v>
      </c>
      <c r="O31" s="65">
        <v>5.2210000000000001</v>
      </c>
      <c r="P31" s="65">
        <v>5.3380000000000001</v>
      </c>
      <c r="Q31" s="65">
        <v>5.4340000000000002</v>
      </c>
      <c r="R31" s="65">
        <v>21.701000000000001</v>
      </c>
      <c r="S31" s="65">
        <v>47.592999999999996</v>
      </c>
      <c r="T31" s="45"/>
      <c r="U31" s="45"/>
      <c r="V31" s="45"/>
      <c r="W31" s="45"/>
      <c r="X31" s="45"/>
      <c r="Y31" s="45"/>
      <c r="Z31" s="45"/>
    </row>
    <row r="32" spans="1:27">
      <c r="A32" s="117"/>
      <c r="B32" s="14"/>
      <c r="C32" s="33"/>
      <c r="D32" s="33" t="s">
        <v>36</v>
      </c>
      <c r="E32" s="33"/>
      <c r="F32" s="33"/>
      <c r="G32" s="65">
        <v>0.65400000000000003</v>
      </c>
      <c r="H32" s="65">
        <v>0.64500000000000002</v>
      </c>
      <c r="I32" s="65">
        <v>0.63400000000000001</v>
      </c>
      <c r="J32" s="65">
        <v>0.63400000000000001</v>
      </c>
      <c r="K32" s="65">
        <v>0.63900000000000001</v>
      </c>
      <c r="L32" s="65">
        <v>0.64400000000000002</v>
      </c>
      <c r="M32" s="65">
        <v>0.64900000000000002</v>
      </c>
      <c r="N32" s="65">
        <v>0.65500000000000003</v>
      </c>
      <c r="O32" s="65">
        <v>0.66100000000000003</v>
      </c>
      <c r="P32" s="65">
        <v>0.66700000000000004</v>
      </c>
      <c r="Q32" s="65">
        <v>0.67200000000000004</v>
      </c>
      <c r="R32" s="65">
        <v>3.1959999999999997</v>
      </c>
      <c r="S32" s="65">
        <v>6.4999999999999991</v>
      </c>
      <c r="T32" s="45"/>
      <c r="U32" s="45"/>
      <c r="V32" s="45"/>
      <c r="W32" s="45"/>
      <c r="X32" s="45"/>
      <c r="Y32" s="45"/>
      <c r="Z32" s="45"/>
    </row>
    <row r="33" spans="1:26">
      <c r="A33" s="117"/>
      <c r="B33" s="14"/>
      <c r="C33" s="33"/>
      <c r="D33" s="33" t="s">
        <v>50</v>
      </c>
      <c r="E33" s="33"/>
      <c r="F33" s="33"/>
      <c r="G33" s="65">
        <v>0.61299999999999999</v>
      </c>
      <c r="H33" s="65">
        <v>0.63100000000000001</v>
      </c>
      <c r="I33" s="65">
        <v>0.64700000000000002</v>
      </c>
      <c r="J33" s="65">
        <v>0.64700000000000002</v>
      </c>
      <c r="K33" s="65">
        <v>0.64700000000000002</v>
      </c>
      <c r="L33" s="65">
        <v>0.64800000000000002</v>
      </c>
      <c r="M33" s="65">
        <v>0.64800000000000002</v>
      </c>
      <c r="N33" s="65">
        <v>0.64900000000000002</v>
      </c>
      <c r="O33" s="65">
        <v>0.65</v>
      </c>
      <c r="P33" s="65">
        <v>0.65100000000000002</v>
      </c>
      <c r="Q33" s="65">
        <v>0.65200000000000002</v>
      </c>
      <c r="R33" s="65">
        <v>3.22</v>
      </c>
      <c r="S33" s="65">
        <v>6.4700000000000006</v>
      </c>
      <c r="T33" s="45"/>
      <c r="U33" s="45"/>
      <c r="V33" s="45"/>
      <c r="W33" s="45"/>
      <c r="X33" s="45"/>
      <c r="Y33" s="45"/>
      <c r="Z33" s="45"/>
    </row>
    <row r="34" spans="1:26">
      <c r="A34" s="117"/>
      <c r="B34" s="14"/>
      <c r="C34" s="33"/>
      <c r="D34" s="33" t="s">
        <v>35</v>
      </c>
      <c r="E34" s="33"/>
      <c r="F34" s="33"/>
      <c r="G34" s="65">
        <v>-0.02</v>
      </c>
      <c r="H34" s="65">
        <v>-0.02</v>
      </c>
      <c r="I34" s="65">
        <v>-0.02</v>
      </c>
      <c r="J34" s="65">
        <v>-0.02</v>
      </c>
      <c r="K34" s="65">
        <v>-0.02</v>
      </c>
      <c r="L34" s="65">
        <v>-0.02</v>
      </c>
      <c r="M34" s="65">
        <v>-0.02</v>
      </c>
      <c r="N34" s="65">
        <v>-0.02</v>
      </c>
      <c r="O34" s="65">
        <v>-0.02</v>
      </c>
      <c r="P34" s="65">
        <v>-0.02</v>
      </c>
      <c r="Q34" s="65">
        <v>-0.02</v>
      </c>
      <c r="R34" s="65">
        <v>-0.1</v>
      </c>
      <c r="S34" s="65">
        <v>-0.19999999999999998</v>
      </c>
      <c r="T34" s="45"/>
      <c r="U34" s="45"/>
      <c r="V34" s="45"/>
      <c r="W34" s="45"/>
      <c r="X34" s="45"/>
      <c r="Y34" s="45"/>
      <c r="Z34" s="45"/>
    </row>
    <row r="35" spans="1:26" ht="3" customHeight="1">
      <c r="A35" s="117"/>
      <c r="B35" s="14"/>
      <c r="C35" s="33"/>
      <c r="D35" s="33"/>
      <c r="E35" s="33"/>
      <c r="F35" s="33"/>
      <c r="G35" s="65" t="s">
        <v>6</v>
      </c>
      <c r="H35" s="65" t="s">
        <v>6</v>
      </c>
      <c r="I35" s="65" t="s">
        <v>6</v>
      </c>
      <c r="J35" s="65" t="s">
        <v>6</v>
      </c>
      <c r="K35" s="65" t="s">
        <v>6</v>
      </c>
      <c r="L35" s="65" t="s">
        <v>6</v>
      </c>
      <c r="M35" s="65" t="s">
        <v>6</v>
      </c>
      <c r="N35" s="65" t="s">
        <v>6</v>
      </c>
      <c r="O35" s="65" t="s">
        <v>6</v>
      </c>
      <c r="P35" s="65" t="s">
        <v>6</v>
      </c>
      <c r="Q35" s="65" t="s">
        <v>6</v>
      </c>
      <c r="R35" s="66" t="s">
        <v>6</v>
      </c>
      <c r="S35" s="66" t="s">
        <v>6</v>
      </c>
      <c r="T35" s="45"/>
      <c r="U35" s="45"/>
      <c r="V35" s="45"/>
      <c r="W35" s="45"/>
      <c r="X35" s="45"/>
      <c r="Y35" s="45"/>
      <c r="Z35" s="45"/>
    </row>
    <row r="36" spans="1:26" s="87" customFormat="1">
      <c r="A36" s="8"/>
      <c r="B36" s="14"/>
      <c r="C36" s="33"/>
      <c r="D36" s="33"/>
      <c r="E36" s="35" t="s">
        <v>2</v>
      </c>
      <c r="F36" s="35"/>
      <c r="G36" s="97">
        <v>15.205</v>
      </c>
      <c r="H36" s="97">
        <v>17.242999999999999</v>
      </c>
      <c r="I36" s="97">
        <v>18.61</v>
      </c>
      <c r="J36" s="97">
        <v>19.236999999999998</v>
      </c>
      <c r="K36" s="97">
        <v>19.879000000000001</v>
      </c>
      <c r="L36" s="97">
        <v>20.561</v>
      </c>
      <c r="M36" s="97">
        <v>21.292000000000002</v>
      </c>
      <c r="N36" s="97">
        <v>22.061</v>
      </c>
      <c r="O36" s="97">
        <v>22.853999999999999</v>
      </c>
      <c r="P36" s="97">
        <v>23.588000000000001</v>
      </c>
      <c r="Q36" s="97">
        <v>24.420999999999999</v>
      </c>
      <c r="R36" s="97">
        <v>95.53</v>
      </c>
      <c r="S36" s="97">
        <v>209.74600000000001</v>
      </c>
      <c r="T36" s="99"/>
      <c r="U36" s="99"/>
      <c r="V36" s="99"/>
      <c r="W36" s="99"/>
      <c r="X36" s="99"/>
      <c r="Y36" s="99"/>
      <c r="Z36" s="99"/>
    </row>
    <row r="37" spans="1:26" ht="7.5" customHeight="1">
      <c r="A37" s="117"/>
      <c r="B37" s="14"/>
      <c r="C37" s="33"/>
      <c r="D37" s="33"/>
      <c r="E37" s="36"/>
      <c r="F37" s="36"/>
      <c r="G37" s="65"/>
      <c r="H37" s="65"/>
      <c r="I37" s="65"/>
      <c r="J37" s="65"/>
      <c r="K37" s="65"/>
      <c r="L37" s="65"/>
      <c r="M37" s="65"/>
      <c r="N37" s="65"/>
      <c r="O37" s="65"/>
      <c r="P37" s="65"/>
      <c r="Q37" s="65"/>
      <c r="R37" s="65"/>
      <c r="S37" s="65"/>
      <c r="T37" s="45"/>
      <c r="U37" s="45"/>
      <c r="V37" s="45"/>
      <c r="W37" s="45"/>
      <c r="X37" s="45"/>
      <c r="Y37" s="45"/>
      <c r="Z37" s="45"/>
    </row>
    <row r="38" spans="1:26">
      <c r="A38" s="117"/>
      <c r="B38" s="14"/>
      <c r="C38" s="33"/>
      <c r="D38" s="33" t="s">
        <v>34</v>
      </c>
      <c r="E38" s="33"/>
      <c r="F38" s="33"/>
      <c r="G38" s="65">
        <v>0.13900000000000001</v>
      </c>
      <c r="H38" s="65">
        <v>0.16800000000000001</v>
      </c>
      <c r="I38" s="65">
        <v>0.185</v>
      </c>
      <c r="J38" s="65">
        <v>0.19700000000000001</v>
      </c>
      <c r="K38" s="65">
        <v>0.20799999999999999</v>
      </c>
      <c r="L38" s="65">
        <v>0.22</v>
      </c>
      <c r="M38" s="65">
        <v>0.23200000000000001</v>
      </c>
      <c r="N38" s="65">
        <v>0.245</v>
      </c>
      <c r="O38" s="65">
        <v>0.25900000000000001</v>
      </c>
      <c r="P38" s="65">
        <v>0.27100000000000002</v>
      </c>
      <c r="Q38" s="65">
        <v>0.28199999999999997</v>
      </c>
      <c r="R38" s="65">
        <v>0.97799999999999998</v>
      </c>
      <c r="S38" s="65">
        <v>2.2669999999999999</v>
      </c>
      <c r="T38" s="45"/>
      <c r="U38" s="45"/>
      <c r="V38" s="45"/>
      <c r="W38" s="45"/>
      <c r="X38" s="45"/>
      <c r="Y38" s="45"/>
      <c r="Z38" s="45"/>
    </row>
    <row r="39" spans="1:26" ht="7.5" customHeight="1">
      <c r="A39" s="117"/>
      <c r="B39" s="14"/>
      <c r="C39" s="33"/>
      <c r="D39" s="33"/>
      <c r="E39" s="33"/>
      <c r="F39" s="33"/>
      <c r="G39" s="65"/>
      <c r="H39" s="65"/>
      <c r="I39" s="65"/>
      <c r="J39" s="65"/>
      <c r="K39" s="65"/>
      <c r="L39" s="65"/>
      <c r="M39" s="65"/>
      <c r="N39" s="65"/>
      <c r="O39" s="65"/>
      <c r="P39" s="65"/>
      <c r="Q39" s="65"/>
      <c r="R39" s="65"/>
      <c r="S39" s="65"/>
      <c r="T39" s="45"/>
      <c r="U39" s="45"/>
      <c r="V39" s="45"/>
      <c r="W39" s="45"/>
      <c r="X39" s="45"/>
      <c r="Y39" s="45"/>
      <c r="Z39" s="45"/>
    </row>
    <row r="40" spans="1:26" s="87" customFormat="1">
      <c r="A40" s="8"/>
      <c r="B40" s="14"/>
      <c r="C40" s="33"/>
      <c r="D40" s="33"/>
      <c r="E40" s="100"/>
      <c r="F40" s="35" t="s">
        <v>33</v>
      </c>
      <c r="G40" s="65">
        <v>15.345000000000001</v>
      </c>
      <c r="H40" s="65">
        <v>17.411000000000001</v>
      </c>
      <c r="I40" s="65">
        <v>18.795000000000002</v>
      </c>
      <c r="J40" s="65">
        <v>19.434999999999999</v>
      </c>
      <c r="K40" s="65">
        <v>20.087</v>
      </c>
      <c r="L40" s="65">
        <v>20.780999999999999</v>
      </c>
      <c r="M40" s="65">
        <v>21.524000000000001</v>
      </c>
      <c r="N40" s="65">
        <v>22.306000000000001</v>
      </c>
      <c r="O40" s="65">
        <v>23.113</v>
      </c>
      <c r="P40" s="65">
        <v>23.859000000000002</v>
      </c>
      <c r="Q40" s="65">
        <v>24.702999999999999</v>
      </c>
      <c r="R40" s="65">
        <v>96.509000000000015</v>
      </c>
      <c r="S40" s="65">
        <v>212.01400000000004</v>
      </c>
      <c r="T40" s="99"/>
      <c r="U40" s="99"/>
      <c r="V40" s="99"/>
      <c r="W40" s="99"/>
      <c r="X40" s="99"/>
      <c r="Y40" s="99"/>
      <c r="Z40" s="99"/>
    </row>
    <row r="41" spans="1:26">
      <c r="A41" s="117"/>
      <c r="B41" s="14"/>
      <c r="C41" s="33"/>
      <c r="D41" s="33"/>
      <c r="E41" s="33"/>
      <c r="F41" s="33"/>
      <c r="G41" s="65"/>
      <c r="H41" s="65"/>
      <c r="I41" s="65"/>
      <c r="J41" s="65"/>
      <c r="K41" s="65"/>
      <c r="L41" s="65"/>
      <c r="M41" s="65"/>
      <c r="N41" s="65"/>
      <c r="O41" s="65"/>
      <c r="P41" s="65"/>
      <c r="Q41" s="65"/>
      <c r="R41" s="65"/>
      <c r="S41" s="65"/>
    </row>
    <row r="42" spans="1:26" s="87" customFormat="1">
      <c r="A42" s="8"/>
      <c r="B42" s="14" t="s">
        <v>55</v>
      </c>
      <c r="C42" s="33"/>
      <c r="D42" s="33"/>
      <c r="E42" s="33"/>
      <c r="F42" s="33"/>
      <c r="G42" s="65">
        <v>2.8650000000000002</v>
      </c>
      <c r="H42" s="65">
        <v>1.7509999999999999</v>
      </c>
      <c r="I42" s="65">
        <v>3.9769999999999999</v>
      </c>
      <c r="J42" s="65">
        <v>2.8620000000000001</v>
      </c>
      <c r="K42" s="65">
        <v>2.86</v>
      </c>
      <c r="L42" s="65">
        <v>2.859</v>
      </c>
      <c r="M42" s="65">
        <v>2.8570000000000002</v>
      </c>
      <c r="N42" s="65">
        <v>2.855</v>
      </c>
      <c r="O42" s="65">
        <v>2.8540000000000001</v>
      </c>
      <c r="P42" s="65">
        <v>2.8530000000000002</v>
      </c>
      <c r="Q42" s="65">
        <v>2.851</v>
      </c>
      <c r="R42" s="65">
        <v>14.308999999999999</v>
      </c>
      <c r="S42" s="65">
        <v>28.579000000000001</v>
      </c>
    </row>
    <row r="43" spans="1:26" s="87" customFormat="1">
      <c r="A43" s="8"/>
      <c r="B43" s="14" t="s">
        <v>32</v>
      </c>
      <c r="C43" s="14"/>
      <c r="D43" s="14"/>
      <c r="E43" s="14"/>
      <c r="F43" s="14"/>
      <c r="G43" s="65">
        <v>12.175000000000001</v>
      </c>
      <c r="H43" s="65">
        <v>11.856999999999999</v>
      </c>
      <c r="I43" s="65">
        <v>11.545</v>
      </c>
      <c r="J43" s="65">
        <v>11.111000000000001</v>
      </c>
      <c r="K43" s="65">
        <v>10.688000000000001</v>
      </c>
      <c r="L43" s="65">
        <v>10.276999999999999</v>
      </c>
      <c r="M43" s="65">
        <v>9.875</v>
      </c>
      <c r="N43" s="65">
        <v>9.4830000000000005</v>
      </c>
      <c r="O43" s="65">
        <v>9.1029999999999998</v>
      </c>
      <c r="P43" s="65">
        <v>8.7330000000000005</v>
      </c>
      <c r="Q43" s="65">
        <v>8.3729999999999993</v>
      </c>
      <c r="R43" s="65">
        <v>55.478000000000009</v>
      </c>
      <c r="S43" s="65">
        <v>101.04500000000002</v>
      </c>
    </row>
    <row r="44" spans="1:26" s="87" customFormat="1">
      <c r="A44" s="8"/>
      <c r="B44" s="14" t="s">
        <v>31</v>
      </c>
      <c r="C44" s="33"/>
      <c r="D44" s="33"/>
      <c r="E44" s="33"/>
      <c r="F44" s="33"/>
      <c r="G44" s="65">
        <v>10.565</v>
      </c>
      <c r="H44" s="65">
        <v>10.465999999999999</v>
      </c>
      <c r="I44" s="65">
        <v>10.326000000000001</v>
      </c>
      <c r="J44" s="65">
        <v>10.206</v>
      </c>
      <c r="K44" s="65">
        <v>10.074999999999999</v>
      </c>
      <c r="L44" s="65">
        <v>10.082000000000001</v>
      </c>
      <c r="M44" s="65">
        <v>10.215</v>
      </c>
      <c r="N44" s="65">
        <v>10.327999999999999</v>
      </c>
      <c r="O44" s="65">
        <v>10.435</v>
      </c>
      <c r="P44" s="65">
        <v>10.541</v>
      </c>
      <c r="Q44" s="65">
        <v>10.638</v>
      </c>
      <c r="R44" s="65">
        <v>51.155000000000001</v>
      </c>
      <c r="S44" s="65">
        <v>103.31200000000001</v>
      </c>
    </row>
    <row r="45" spans="1:26">
      <c r="A45" s="117"/>
      <c r="B45" s="14" t="s">
        <v>7</v>
      </c>
      <c r="C45" s="33"/>
      <c r="D45" s="33"/>
      <c r="E45" s="33"/>
      <c r="F45" s="33"/>
      <c r="G45" s="65">
        <v>4.2510000000000003</v>
      </c>
      <c r="H45" s="65">
        <v>5.6790000000000003</v>
      </c>
      <c r="I45" s="65">
        <v>5.8</v>
      </c>
      <c r="J45" s="65">
        <v>5.8920000000000003</v>
      </c>
      <c r="K45" s="65">
        <v>5.9930000000000003</v>
      </c>
      <c r="L45" s="65">
        <v>6.0990000000000002</v>
      </c>
      <c r="M45" s="65">
        <v>6.2190000000000003</v>
      </c>
      <c r="N45" s="65">
        <v>6.3470000000000004</v>
      </c>
      <c r="O45" s="65">
        <v>6.476</v>
      </c>
      <c r="P45" s="65">
        <v>6.6109999999999998</v>
      </c>
      <c r="Q45" s="65">
        <v>6.7519999999999998</v>
      </c>
      <c r="R45" s="65">
        <v>29.462999999999997</v>
      </c>
      <c r="S45" s="65">
        <v>61.867999999999995</v>
      </c>
    </row>
    <row r="46" spans="1:26" ht="3" customHeight="1">
      <c r="A46" s="32"/>
      <c r="B46" s="32"/>
      <c r="C46" s="32"/>
      <c r="D46" s="32"/>
      <c r="E46" s="32"/>
      <c r="F46" s="32"/>
      <c r="G46" s="65" t="s">
        <v>3</v>
      </c>
      <c r="H46" s="65" t="s">
        <v>3</v>
      </c>
      <c r="I46" s="65" t="s">
        <v>3</v>
      </c>
      <c r="J46" s="65" t="s">
        <v>3</v>
      </c>
      <c r="K46" s="65" t="s">
        <v>3</v>
      </c>
      <c r="L46" s="65" t="s">
        <v>3</v>
      </c>
      <c r="M46" s="65" t="s">
        <v>3</v>
      </c>
      <c r="N46" s="65" t="s">
        <v>3</v>
      </c>
      <c r="O46" s="65" t="s">
        <v>3</v>
      </c>
      <c r="P46" s="65" t="s">
        <v>3</v>
      </c>
      <c r="Q46" s="65" t="s">
        <v>3</v>
      </c>
      <c r="R46" s="66" t="s">
        <v>6</v>
      </c>
      <c r="S46" s="66" t="s">
        <v>6</v>
      </c>
    </row>
    <row r="47" spans="1:26" s="88" customFormat="1">
      <c r="A47" s="72"/>
      <c r="B47" s="53"/>
      <c r="C47" s="98" t="s">
        <v>1</v>
      </c>
      <c r="D47" s="98"/>
      <c r="E47" s="98"/>
      <c r="F47" s="98"/>
      <c r="G47" s="69">
        <v>87.555000000000007</v>
      </c>
      <c r="H47" s="69">
        <v>90.245999999999995</v>
      </c>
      <c r="I47" s="69">
        <v>93.706000000000003</v>
      </c>
      <c r="J47" s="69">
        <v>92.66</v>
      </c>
      <c r="K47" s="69">
        <v>92.603999999999999</v>
      </c>
      <c r="L47" s="69">
        <v>92.781000000000006</v>
      </c>
      <c r="M47" s="69">
        <v>93.236999999999995</v>
      </c>
      <c r="N47" s="69">
        <v>93.831999999999994</v>
      </c>
      <c r="O47" s="69">
        <v>94.468000000000004</v>
      </c>
      <c r="P47" s="69">
        <v>95.06</v>
      </c>
      <c r="Q47" s="69">
        <v>95.754000000000005</v>
      </c>
      <c r="R47" s="69">
        <v>461.99699999999996</v>
      </c>
      <c r="S47" s="69">
        <v>934.34799999999984</v>
      </c>
    </row>
    <row r="48" spans="1:26">
      <c r="A48" s="30"/>
      <c r="B48" s="30"/>
      <c r="C48" s="30"/>
      <c r="D48" s="30"/>
      <c r="E48" s="30"/>
      <c r="F48" s="30"/>
      <c r="G48" s="29"/>
      <c r="H48" s="29"/>
      <c r="I48" s="29"/>
      <c r="J48" s="29"/>
      <c r="K48" s="29"/>
      <c r="L48" s="29"/>
      <c r="M48" s="29"/>
      <c r="N48" s="29"/>
      <c r="O48" s="29"/>
      <c r="P48" s="29"/>
      <c r="Q48" s="29"/>
      <c r="R48" s="29"/>
      <c r="S48" s="29"/>
    </row>
    <row r="49" spans="1:19">
      <c r="A49" s="11" t="s">
        <v>290</v>
      </c>
      <c r="B49" s="50"/>
      <c r="C49" s="50"/>
      <c r="D49" s="50"/>
      <c r="E49" s="50"/>
      <c r="F49" s="50"/>
      <c r="G49" s="159"/>
      <c r="H49" s="159"/>
      <c r="I49" s="159"/>
      <c r="J49" s="159"/>
      <c r="K49" s="159"/>
      <c r="L49" s="159"/>
      <c r="M49" s="159"/>
      <c r="N49" s="159"/>
      <c r="O49" s="159"/>
      <c r="P49" s="159"/>
      <c r="Q49" s="159"/>
      <c r="R49" s="61"/>
      <c r="S49" s="61"/>
    </row>
    <row r="50" spans="1:19">
      <c r="A50" s="90"/>
      <c r="B50" s="90"/>
      <c r="C50" s="90"/>
      <c r="D50" s="90"/>
      <c r="E50" s="90"/>
      <c r="F50" s="90"/>
      <c r="G50" s="101"/>
      <c r="H50" s="101"/>
      <c r="I50" s="101"/>
      <c r="J50" s="101"/>
      <c r="K50" s="101"/>
      <c r="L50" s="101"/>
      <c r="M50" s="101"/>
      <c r="N50" s="101"/>
      <c r="O50" s="101"/>
      <c r="P50" s="101"/>
      <c r="Q50" s="101"/>
      <c r="R50" s="101"/>
      <c r="S50" s="101"/>
    </row>
    <row r="51" spans="1:19" s="134" customFormat="1">
      <c r="A51" s="90" t="s">
        <v>100</v>
      </c>
      <c r="B51" s="148"/>
      <c r="C51" s="148"/>
      <c r="D51" s="148"/>
      <c r="E51" s="148"/>
      <c r="F51" s="148"/>
      <c r="G51" s="101"/>
      <c r="H51" s="101"/>
      <c r="I51" s="101"/>
      <c r="J51" s="101"/>
      <c r="K51" s="101"/>
      <c r="L51" s="101"/>
      <c r="M51" s="101"/>
      <c r="N51" s="101"/>
      <c r="O51" s="101"/>
      <c r="P51" s="101"/>
      <c r="Q51" s="101"/>
      <c r="R51" s="101"/>
      <c r="S51" s="101"/>
    </row>
    <row r="52" spans="1:19">
      <c r="A52" s="89"/>
      <c r="B52" s="89"/>
      <c r="C52" s="89"/>
      <c r="D52" s="89"/>
      <c r="E52" s="89"/>
      <c r="F52" s="89"/>
      <c r="G52" s="5"/>
      <c r="H52" s="5"/>
      <c r="I52" s="5"/>
      <c r="J52" s="5"/>
      <c r="K52" s="5"/>
      <c r="L52" s="5"/>
      <c r="M52" s="5"/>
      <c r="N52" s="5"/>
      <c r="O52" s="5"/>
      <c r="P52" s="5"/>
      <c r="Q52" s="5"/>
      <c r="R52" s="5"/>
      <c r="S52" s="89"/>
    </row>
    <row r="53" spans="1:19">
      <c r="A53" s="28"/>
      <c r="B53" s="28"/>
      <c r="C53" s="28"/>
      <c r="D53" s="28"/>
      <c r="E53" s="28"/>
      <c r="F53" s="28"/>
      <c r="G53" s="28"/>
      <c r="H53" s="28"/>
      <c r="I53" s="28"/>
      <c r="J53" s="28"/>
      <c r="K53" s="28"/>
      <c r="L53" s="28"/>
      <c r="M53" s="28"/>
      <c r="N53" s="28"/>
      <c r="O53" s="28"/>
      <c r="P53" s="28"/>
      <c r="Q53" s="28"/>
      <c r="R53" s="28"/>
      <c r="S53" s="28"/>
    </row>
    <row r="54" spans="1:19">
      <c r="A54" s="472" t="s">
        <v>101</v>
      </c>
      <c r="B54" s="472"/>
      <c r="C54" s="472"/>
      <c r="D54" s="472"/>
      <c r="E54" s="472"/>
      <c r="F54" s="472"/>
    </row>
    <row r="55" spans="1:19">
      <c r="G55" s="44"/>
      <c r="H55" s="44"/>
      <c r="I55" s="44"/>
      <c r="J55" s="44"/>
      <c r="K55" s="44"/>
      <c r="L55" s="44"/>
      <c r="M55" s="44"/>
      <c r="N55" s="44"/>
      <c r="O55" s="44"/>
      <c r="P55" s="44"/>
      <c r="Q55" s="44"/>
      <c r="R55" s="44"/>
      <c r="S55" s="44"/>
    </row>
    <row r="59" spans="1:19">
      <c r="G59" s="57"/>
      <c r="H59" s="57"/>
      <c r="I59" s="57"/>
      <c r="J59" s="57"/>
      <c r="K59" s="57"/>
      <c r="L59" s="57"/>
      <c r="M59" s="57"/>
      <c r="N59" s="57"/>
      <c r="O59" s="57"/>
      <c r="P59" s="57"/>
      <c r="Q59" s="57"/>
    </row>
    <row r="63" spans="1:19">
      <c r="G63" s="46"/>
      <c r="H63" s="46"/>
      <c r="I63" s="46"/>
      <c r="J63" s="46"/>
      <c r="K63" s="46"/>
      <c r="L63" s="46"/>
      <c r="M63" s="46"/>
      <c r="N63" s="46"/>
      <c r="O63" s="46"/>
      <c r="P63" s="46"/>
      <c r="Q63" s="46"/>
    </row>
  </sheetData>
  <mergeCells count="3">
    <mergeCell ref="R8:S8"/>
    <mergeCell ref="A6:F6"/>
    <mergeCell ref="A54:F54"/>
  </mergeCells>
  <hyperlinks>
    <hyperlink ref="A54" location="Contents!A1" display="Back to Table of Contents" xr:uid="{00000000-0004-0000-0500-000000000000}"/>
    <hyperlink ref="A2" r:id="rId1" xr:uid="{126B8EFE-A978-497E-B513-B5D049A4E266}"/>
  </hyperlinks>
  <pageMargins left="0.7" right="0.7" top="0.75" bottom="0.75" header="0.3" footer="0.3"/>
  <pageSetup scale="68"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58"/>
  <sheetViews>
    <sheetView zoomScaleNormal="100" workbookViewId="0"/>
  </sheetViews>
  <sheetFormatPr defaultColWidth="9.33203125" defaultRowHeight="13.8"/>
  <cols>
    <col min="1" max="1" width="10.44140625" style="163" customWidth="1"/>
    <col min="2" max="2" width="12.6640625" style="163" customWidth="1"/>
    <col min="3" max="3" width="8.6640625" style="163" customWidth="1"/>
    <col min="4" max="4" width="2.33203125" style="163" customWidth="1"/>
    <col min="5" max="5" width="12.6640625" style="163" customWidth="1"/>
    <col min="6" max="6" width="8.6640625" style="163" customWidth="1"/>
    <col min="7" max="7" width="2.33203125" style="163" customWidth="1"/>
    <col min="8" max="8" width="12.6640625" style="163" customWidth="1"/>
    <col min="9" max="9" width="8.6640625" style="163" customWidth="1"/>
    <col min="10" max="10" width="2.33203125" style="163" customWidth="1"/>
    <col min="11" max="11" width="14.44140625" style="163" customWidth="1"/>
    <col min="12" max="12" width="9.6640625" style="163" customWidth="1"/>
    <col min="13" max="16384" width="9.33203125" style="163"/>
  </cols>
  <sheetData>
    <row r="1" spans="1:29" ht="14.7" customHeight="1">
      <c r="A1" s="409" t="s">
        <v>435</v>
      </c>
      <c r="B1" s="160"/>
      <c r="C1" s="160"/>
      <c r="D1" s="160"/>
      <c r="E1" s="160"/>
      <c r="F1" s="160"/>
      <c r="G1" s="160"/>
      <c r="H1" s="160"/>
      <c r="I1" s="160"/>
      <c r="J1" s="160"/>
      <c r="K1" s="160"/>
      <c r="L1" s="160"/>
      <c r="M1" s="160"/>
      <c r="N1" s="160"/>
      <c r="O1" s="160"/>
      <c r="P1" s="161"/>
      <c r="Q1" s="162"/>
      <c r="R1" s="157"/>
      <c r="S1" s="157"/>
    </row>
    <row r="2" spans="1:29" ht="14.7" customHeight="1">
      <c r="A2" s="410" t="s">
        <v>436</v>
      </c>
      <c r="B2" s="160"/>
      <c r="C2" s="160"/>
      <c r="D2" s="160"/>
      <c r="E2" s="160"/>
      <c r="F2" s="160"/>
      <c r="G2" s="160"/>
      <c r="H2" s="160"/>
      <c r="I2" s="160"/>
      <c r="J2" s="160"/>
      <c r="K2" s="160"/>
      <c r="L2" s="160"/>
      <c r="M2" s="160"/>
      <c r="N2" s="160"/>
      <c r="O2" s="160"/>
      <c r="P2" s="161"/>
      <c r="Q2" s="162"/>
      <c r="R2" s="157"/>
      <c r="S2" s="157"/>
    </row>
    <row r="3" spans="1:29" ht="14.7" customHeight="1">
      <c r="A3" s="164"/>
      <c r="B3" s="164"/>
      <c r="C3" s="164"/>
      <c r="D3" s="164"/>
      <c r="E3" s="164"/>
      <c r="F3" s="164"/>
      <c r="G3" s="164"/>
      <c r="H3" s="164"/>
      <c r="I3" s="164"/>
      <c r="J3" s="164"/>
      <c r="K3" s="164"/>
      <c r="L3" s="164"/>
      <c r="M3" s="164"/>
      <c r="P3" s="165"/>
      <c r="Q3" s="166"/>
      <c r="R3" s="167"/>
      <c r="S3" s="167"/>
      <c r="T3" s="167"/>
      <c r="U3" s="167"/>
      <c r="V3" s="167"/>
      <c r="W3" s="167"/>
      <c r="X3" s="167"/>
      <c r="Y3" s="167"/>
      <c r="Z3" s="167"/>
      <c r="AA3" s="167"/>
      <c r="AB3" s="167"/>
      <c r="AC3" s="168"/>
    </row>
    <row r="4" spans="1:29" ht="14.7" customHeight="1">
      <c r="A4" s="164"/>
      <c r="B4" s="164"/>
      <c r="C4" s="164"/>
      <c r="D4" s="164"/>
      <c r="E4" s="164"/>
      <c r="F4" s="164"/>
      <c r="G4" s="164"/>
      <c r="H4" s="164"/>
      <c r="I4" s="164"/>
      <c r="J4" s="164"/>
      <c r="K4" s="164"/>
      <c r="L4" s="164"/>
      <c r="M4" s="164"/>
      <c r="N4" s="169"/>
      <c r="P4" s="165"/>
      <c r="Q4" s="170"/>
      <c r="R4" s="167"/>
      <c r="S4" s="167"/>
      <c r="T4" s="167"/>
      <c r="U4" s="167"/>
      <c r="V4" s="167"/>
      <c r="W4" s="167"/>
      <c r="X4" s="167"/>
      <c r="Y4" s="167"/>
      <c r="Z4" s="167"/>
      <c r="AA4" s="167"/>
      <c r="AB4" s="167"/>
      <c r="AC4" s="168"/>
    </row>
    <row r="5" spans="1:29" s="172" customFormat="1" ht="14.7" customHeight="1">
      <c r="A5" s="421" t="s">
        <v>482</v>
      </c>
      <c r="B5" s="421"/>
      <c r="C5" s="421"/>
      <c r="D5" s="421"/>
      <c r="E5" s="421"/>
      <c r="F5" s="421"/>
      <c r="G5" s="421"/>
      <c r="H5" s="421"/>
      <c r="I5" s="421"/>
      <c r="J5" s="421"/>
      <c r="K5" s="421"/>
      <c r="L5" s="421"/>
      <c r="M5" s="171"/>
      <c r="P5" s="165"/>
      <c r="Q5" s="170"/>
      <c r="R5" s="167"/>
      <c r="S5" s="167"/>
      <c r="T5" s="167"/>
      <c r="U5" s="167"/>
      <c r="V5" s="167"/>
      <c r="W5" s="167"/>
      <c r="X5" s="167"/>
      <c r="Y5" s="167"/>
      <c r="Z5" s="167"/>
      <c r="AA5" s="167"/>
      <c r="AB5" s="167"/>
      <c r="AC5" s="173"/>
    </row>
    <row r="6" spans="1:29" s="175" customFormat="1" ht="14.7" customHeight="1">
      <c r="A6" s="164"/>
      <c r="B6" s="174"/>
      <c r="C6" s="174"/>
      <c r="D6" s="174"/>
      <c r="E6" s="174"/>
      <c r="F6" s="174"/>
      <c r="G6" s="174"/>
      <c r="H6" s="174"/>
      <c r="I6" s="174"/>
      <c r="J6" s="174"/>
      <c r="K6" s="174"/>
      <c r="L6" s="174"/>
      <c r="M6" s="174"/>
      <c r="P6" s="165"/>
      <c r="Q6" s="170"/>
      <c r="R6" s="167"/>
      <c r="S6" s="167"/>
      <c r="T6" s="167"/>
      <c r="U6" s="167"/>
      <c r="V6" s="167"/>
      <c r="W6" s="167"/>
      <c r="X6" s="167"/>
      <c r="Y6" s="167"/>
      <c r="Z6" s="167"/>
      <c r="AA6" s="167"/>
      <c r="AB6" s="167"/>
      <c r="AC6" s="168"/>
    </row>
    <row r="7" spans="1:29" s="177" customFormat="1" ht="14.7" customHeight="1">
      <c r="A7" s="176"/>
      <c r="G7" s="178"/>
      <c r="H7" s="489" t="s">
        <v>129</v>
      </c>
      <c r="I7" s="489"/>
      <c r="J7" s="489"/>
      <c r="K7" s="489"/>
      <c r="L7" s="489"/>
      <c r="M7" s="179"/>
      <c r="P7" s="165"/>
      <c r="Q7" s="167"/>
      <c r="R7" s="166"/>
      <c r="S7" s="167"/>
      <c r="T7" s="167"/>
      <c r="U7" s="167"/>
      <c r="V7" s="167"/>
      <c r="W7" s="166"/>
      <c r="X7" s="167"/>
      <c r="Y7" s="167"/>
      <c r="Z7" s="167"/>
      <c r="AA7" s="167"/>
      <c r="AB7" s="167"/>
      <c r="AC7" s="180"/>
    </row>
    <row r="8" spans="1:29" s="177" customFormat="1" ht="14.7" customHeight="1">
      <c r="A8" s="176"/>
      <c r="B8" s="489" t="s">
        <v>130</v>
      </c>
      <c r="C8" s="489"/>
      <c r="D8" s="489"/>
      <c r="E8" s="489"/>
      <c r="F8" s="489"/>
      <c r="G8" s="181"/>
      <c r="H8" s="182"/>
      <c r="I8" s="182"/>
      <c r="J8" s="181"/>
      <c r="K8" s="490" t="s">
        <v>131</v>
      </c>
      <c r="L8" s="491"/>
      <c r="M8" s="179"/>
      <c r="P8" s="165"/>
      <c r="Q8" s="166"/>
      <c r="R8" s="166"/>
      <c r="S8" s="166"/>
      <c r="T8" s="166"/>
      <c r="U8" s="166"/>
      <c r="V8" s="167"/>
      <c r="W8" s="167"/>
      <c r="X8" s="166"/>
      <c r="Y8" s="183"/>
      <c r="Z8" s="166"/>
      <c r="AA8" s="167"/>
      <c r="AB8" s="167"/>
      <c r="AC8" s="180"/>
    </row>
    <row r="9" spans="1:29" s="177" customFormat="1" ht="14.7" customHeight="1">
      <c r="A9" s="184"/>
      <c r="B9" s="492" t="s">
        <v>25</v>
      </c>
      <c r="C9" s="492"/>
      <c r="D9" s="185"/>
      <c r="E9" s="492" t="s">
        <v>132</v>
      </c>
      <c r="F9" s="492"/>
      <c r="G9" s="185"/>
      <c r="H9" s="492" t="s">
        <v>25</v>
      </c>
      <c r="I9" s="492"/>
      <c r="J9" s="185"/>
      <c r="K9" s="492" t="s">
        <v>133</v>
      </c>
      <c r="L9" s="493"/>
      <c r="M9" s="179"/>
      <c r="P9" s="186"/>
      <c r="Q9" s="167"/>
      <c r="R9" s="167"/>
      <c r="S9" s="167"/>
      <c r="T9" s="167"/>
      <c r="U9" s="167"/>
      <c r="V9" s="167"/>
      <c r="W9" s="167"/>
      <c r="X9" s="167"/>
      <c r="Y9" s="167"/>
      <c r="Z9" s="167"/>
      <c r="AA9" s="167"/>
      <c r="AB9" s="167"/>
      <c r="AC9" s="180"/>
    </row>
    <row r="10" spans="1:29" ht="14.7" customHeight="1">
      <c r="A10" s="187">
        <v>1995</v>
      </c>
      <c r="B10" s="188">
        <v>180.13</v>
      </c>
      <c r="C10" s="340"/>
      <c r="D10" s="189"/>
      <c r="E10" s="190">
        <v>2.3580000000000001</v>
      </c>
      <c r="F10" s="340"/>
      <c r="G10" s="189"/>
      <c r="H10" s="188">
        <v>40</v>
      </c>
      <c r="I10" s="340"/>
      <c r="J10" s="189"/>
      <c r="K10" s="191">
        <v>6.7770000000000001</v>
      </c>
      <c r="L10" s="340"/>
      <c r="M10" s="189"/>
      <c r="N10" s="192"/>
      <c r="O10" s="192"/>
      <c r="P10" s="193"/>
      <c r="Q10" s="193"/>
      <c r="R10" s="193"/>
      <c r="S10" s="193"/>
      <c r="T10" s="193"/>
      <c r="U10" s="193"/>
      <c r="V10" s="193"/>
      <c r="W10" s="193"/>
      <c r="X10" s="167"/>
      <c r="Y10" s="167"/>
      <c r="Z10" s="167"/>
      <c r="AA10" s="167"/>
      <c r="AB10" s="194"/>
      <c r="AC10" s="168"/>
    </row>
    <row r="11" spans="1:29" ht="14.7" customHeight="1">
      <c r="A11" s="187">
        <v>1996</v>
      </c>
      <c r="B11" s="188">
        <v>260.69600000000003</v>
      </c>
      <c r="C11" s="206"/>
      <c r="D11" s="195"/>
      <c r="E11" s="190">
        <v>3.2290000000000001</v>
      </c>
      <c r="F11" s="206"/>
      <c r="G11" s="196"/>
      <c r="H11" s="188">
        <v>54.218000000000004</v>
      </c>
      <c r="I11" s="206"/>
      <c r="J11" s="197"/>
      <c r="K11" s="191">
        <v>8.26</v>
      </c>
      <c r="L11" s="206"/>
      <c r="M11" s="198"/>
      <c r="N11" s="192"/>
      <c r="O11" s="192"/>
      <c r="P11" s="193"/>
      <c r="Q11" s="193"/>
      <c r="R11" s="193"/>
      <c r="S11" s="193"/>
      <c r="T11" s="193"/>
      <c r="U11" s="193"/>
      <c r="V11" s="193"/>
      <c r="W11" s="193"/>
      <c r="X11" s="199"/>
      <c r="Y11" s="199"/>
      <c r="Z11" s="199"/>
      <c r="AA11" s="167"/>
      <c r="AB11" s="194"/>
      <c r="AC11" s="168"/>
    </row>
    <row r="12" spans="1:29" ht="14.7" customHeight="1">
      <c r="A12" s="187">
        <v>1997</v>
      </c>
      <c r="B12" s="188">
        <v>364.8</v>
      </c>
      <c r="C12" s="206"/>
      <c r="D12" s="195"/>
      <c r="E12" s="190">
        <v>4.2530000000000001</v>
      </c>
      <c r="F12" s="206"/>
      <c r="G12" s="196"/>
      <c r="H12" s="188">
        <v>72.204999999999998</v>
      </c>
      <c r="I12" s="206"/>
      <c r="J12" s="197"/>
      <c r="K12" s="191">
        <v>9.7910000000000004</v>
      </c>
      <c r="L12" s="206"/>
      <c r="M12" s="198"/>
      <c r="N12" s="192"/>
      <c r="O12" s="192"/>
      <c r="P12" s="193"/>
      <c r="Q12" s="193"/>
      <c r="R12" s="193"/>
      <c r="S12" s="193"/>
      <c r="T12" s="193"/>
      <c r="U12" s="193"/>
      <c r="V12" s="193"/>
      <c r="W12" s="193"/>
      <c r="X12" s="199"/>
      <c r="Y12" s="199"/>
      <c r="Z12" s="199"/>
      <c r="AA12" s="167"/>
      <c r="AB12" s="194"/>
      <c r="AC12" s="168"/>
    </row>
    <row r="13" spans="1:29" ht="14.7" customHeight="1">
      <c r="A13" s="187">
        <v>1998</v>
      </c>
      <c r="B13" s="188">
        <v>455.22300000000001</v>
      </c>
      <c r="C13" s="206"/>
      <c r="D13" s="195"/>
      <c r="E13" s="190">
        <v>5.0229999999999997</v>
      </c>
      <c r="F13" s="206"/>
      <c r="G13" s="196"/>
      <c r="H13" s="188">
        <v>83.698999999999998</v>
      </c>
      <c r="I13" s="206"/>
      <c r="J13" s="197"/>
      <c r="K13" s="191">
        <v>10.101000000000001</v>
      </c>
      <c r="L13" s="206"/>
      <c r="M13" s="198"/>
      <c r="N13" s="192"/>
      <c r="O13" s="192"/>
      <c r="P13" s="193"/>
      <c r="Q13" s="193"/>
      <c r="R13" s="193"/>
      <c r="S13" s="193"/>
      <c r="T13" s="193"/>
      <c r="U13" s="193"/>
      <c r="V13" s="193"/>
      <c r="W13" s="193"/>
      <c r="X13" s="199"/>
      <c r="Y13" s="199"/>
      <c r="Z13" s="199"/>
      <c r="AA13" s="167"/>
      <c r="AB13" s="194"/>
      <c r="AC13" s="168"/>
    </row>
    <row r="14" spans="1:29" ht="14.7" customHeight="1">
      <c r="A14" s="187">
        <v>1999</v>
      </c>
      <c r="B14" s="188">
        <v>552.60799999999995</v>
      </c>
      <c r="C14" s="206"/>
      <c r="D14" s="195"/>
      <c r="E14" s="190">
        <v>5.7380000000000004</v>
      </c>
      <c r="F14" s="206"/>
      <c r="G14" s="196"/>
      <c r="H14" s="188">
        <v>99.307000000000002</v>
      </c>
      <c r="I14" s="206"/>
      <c r="J14" s="197"/>
      <c r="K14" s="191">
        <v>11.292</v>
      </c>
      <c r="L14" s="206"/>
      <c r="M14" s="198"/>
      <c r="N14" s="192"/>
      <c r="O14" s="192"/>
      <c r="P14" s="193"/>
      <c r="Q14" s="193"/>
      <c r="R14" s="193"/>
      <c r="S14" s="193"/>
      <c r="T14" s="193"/>
      <c r="U14" s="193"/>
      <c r="V14" s="193"/>
      <c r="W14" s="193"/>
      <c r="X14" s="199"/>
      <c r="Y14" s="199"/>
      <c r="Z14" s="199"/>
      <c r="AA14" s="167"/>
      <c r="AB14" s="194"/>
      <c r="AC14" s="168"/>
    </row>
    <row r="15" spans="1:29" ht="14.7" customHeight="1">
      <c r="A15" s="187">
        <v>2000</v>
      </c>
      <c r="B15" s="188">
        <v>644.28499999999997</v>
      </c>
      <c r="C15" s="206"/>
      <c r="D15" s="195"/>
      <c r="E15" s="190">
        <v>6.2850000000000001</v>
      </c>
      <c r="F15" s="206"/>
      <c r="G15" s="196"/>
      <c r="H15" s="188">
        <v>118.785</v>
      </c>
      <c r="I15" s="206"/>
      <c r="J15" s="200"/>
      <c r="K15" s="191">
        <v>11.826000000000001</v>
      </c>
      <c r="L15" s="206"/>
      <c r="M15" s="198"/>
      <c r="N15" s="192"/>
      <c r="O15" s="192"/>
      <c r="P15" s="193"/>
      <c r="Q15" s="193"/>
      <c r="R15" s="193"/>
      <c r="S15" s="193"/>
      <c r="T15" s="193"/>
      <c r="U15" s="193"/>
      <c r="V15" s="193"/>
      <c r="W15" s="193"/>
      <c r="X15" s="199"/>
      <c r="Y15" s="199"/>
      <c r="Z15" s="199"/>
      <c r="AA15" s="167"/>
      <c r="AB15" s="194"/>
      <c r="AC15" s="168"/>
    </row>
    <row r="16" spans="1:29" ht="14.7" customHeight="1">
      <c r="A16" s="187">
        <v>2001</v>
      </c>
      <c r="B16" s="188">
        <v>349.44099999999997</v>
      </c>
      <c r="C16" s="206"/>
      <c r="D16" s="195"/>
      <c r="E16" s="190">
        <v>3.302</v>
      </c>
      <c r="F16" s="206"/>
      <c r="G16" s="196"/>
      <c r="H16" s="188">
        <v>99.563999999999993</v>
      </c>
      <c r="I16" s="206"/>
      <c r="J16" s="197"/>
      <c r="K16" s="191">
        <v>10.013</v>
      </c>
      <c r="L16" s="206"/>
      <c r="M16" s="198"/>
      <c r="N16" s="192"/>
      <c r="O16" s="192"/>
      <c r="P16" s="193"/>
      <c r="Q16" s="193"/>
      <c r="R16" s="193"/>
      <c r="S16" s="193"/>
      <c r="T16" s="193"/>
      <c r="U16" s="193"/>
      <c r="V16" s="193"/>
      <c r="W16" s="193"/>
      <c r="X16" s="199"/>
      <c r="Y16" s="199"/>
      <c r="Z16" s="199"/>
      <c r="AA16" s="167"/>
      <c r="AB16" s="194"/>
      <c r="AC16" s="168"/>
    </row>
    <row r="17" spans="1:29" ht="14.7" customHeight="1">
      <c r="A17" s="187">
        <v>2002</v>
      </c>
      <c r="B17" s="188">
        <v>268.61500000000001</v>
      </c>
      <c r="C17" s="206"/>
      <c r="D17" s="195"/>
      <c r="E17" s="190">
        <v>2.4580000000000002</v>
      </c>
      <c r="F17" s="206"/>
      <c r="G17" s="196"/>
      <c r="H17" s="188">
        <v>58.222000000000001</v>
      </c>
      <c r="I17" s="206"/>
      <c r="J17" s="197"/>
      <c r="K17" s="191">
        <v>6.7830000000000004</v>
      </c>
      <c r="L17" s="206"/>
      <c r="M17" s="198"/>
      <c r="N17" s="192"/>
      <c r="O17" s="192"/>
      <c r="P17" s="193"/>
      <c r="Q17" s="193"/>
      <c r="R17" s="193"/>
      <c r="S17" s="193"/>
      <c r="T17" s="193"/>
      <c r="U17" s="193"/>
      <c r="V17" s="193"/>
      <c r="W17" s="193"/>
      <c r="X17" s="199"/>
      <c r="Y17" s="199"/>
      <c r="Z17" s="199"/>
      <c r="AA17" s="167"/>
      <c r="AB17" s="194"/>
      <c r="AC17" s="168"/>
    </row>
    <row r="18" spans="1:29" ht="14.7" customHeight="1">
      <c r="A18" s="187">
        <v>2003</v>
      </c>
      <c r="B18" s="188">
        <v>323.30599999999998</v>
      </c>
      <c r="C18" s="206"/>
      <c r="D18" s="195"/>
      <c r="E18" s="190">
        <v>2.8220000000000001</v>
      </c>
      <c r="F18" s="206"/>
      <c r="G18" s="196"/>
      <c r="H18" s="188">
        <v>50.12</v>
      </c>
      <c r="I18" s="206"/>
      <c r="J18" s="197"/>
      <c r="K18" s="191">
        <v>6.3150000000000004</v>
      </c>
      <c r="L18" s="206"/>
      <c r="M18" s="198"/>
      <c r="N18" s="192"/>
      <c r="O18" s="192"/>
      <c r="P18" s="193"/>
      <c r="Q18" s="193"/>
      <c r="R18" s="193"/>
      <c r="S18" s="193"/>
      <c r="T18" s="193"/>
      <c r="U18" s="193"/>
      <c r="V18" s="193"/>
      <c r="W18" s="193"/>
      <c r="X18" s="199"/>
      <c r="Y18" s="199"/>
      <c r="Z18" s="199"/>
      <c r="AA18" s="167"/>
      <c r="AB18" s="194"/>
      <c r="AC18" s="168"/>
    </row>
    <row r="19" spans="1:29" ht="14.7" customHeight="1">
      <c r="A19" s="187">
        <v>2004</v>
      </c>
      <c r="B19" s="188">
        <v>499.154</v>
      </c>
      <c r="C19" s="206"/>
      <c r="D19" s="195"/>
      <c r="E19" s="190">
        <v>4.0860000000000003</v>
      </c>
      <c r="F19" s="206"/>
      <c r="G19" s="196"/>
      <c r="H19" s="188">
        <v>61.183</v>
      </c>
      <c r="I19" s="206"/>
      <c r="J19" s="197"/>
      <c r="K19" s="191">
        <v>7.5629999999999997</v>
      </c>
      <c r="L19" s="206"/>
      <c r="M19" s="198"/>
      <c r="N19" s="192"/>
      <c r="O19" s="192"/>
      <c r="P19" s="193"/>
      <c r="Q19" s="193"/>
      <c r="R19" s="193"/>
      <c r="S19" s="193"/>
      <c r="T19" s="193"/>
      <c r="U19" s="193"/>
      <c r="V19" s="193"/>
      <c r="W19" s="193"/>
      <c r="X19" s="199"/>
      <c r="Y19" s="199"/>
      <c r="Z19" s="199"/>
      <c r="AA19" s="167"/>
      <c r="AB19" s="194"/>
      <c r="AC19" s="168"/>
    </row>
    <row r="20" spans="1:29" ht="14.7" customHeight="1">
      <c r="A20" s="187">
        <v>2005</v>
      </c>
      <c r="B20" s="188">
        <v>690.15200000000004</v>
      </c>
      <c r="C20" s="206"/>
      <c r="D20" s="195"/>
      <c r="E20" s="190">
        <v>5.2930000000000001</v>
      </c>
      <c r="F20" s="206"/>
      <c r="G20" s="196"/>
      <c r="H20" s="188">
        <v>86.245000000000005</v>
      </c>
      <c r="I20" s="206"/>
      <c r="J20" s="197"/>
      <c r="K20" s="191">
        <v>9.3010000000000002</v>
      </c>
      <c r="L20" s="206"/>
      <c r="M20" s="198"/>
      <c r="N20" s="192"/>
      <c r="O20" s="192"/>
      <c r="P20" s="193"/>
      <c r="Q20" s="193"/>
      <c r="R20" s="193"/>
      <c r="S20" s="193"/>
      <c r="T20" s="193"/>
      <c r="U20" s="193"/>
      <c r="V20" s="193"/>
      <c r="W20" s="193"/>
      <c r="X20" s="199"/>
      <c r="Y20" s="199"/>
      <c r="Z20" s="199"/>
      <c r="AA20" s="167"/>
      <c r="AB20" s="194"/>
      <c r="AC20" s="168"/>
    </row>
    <row r="21" spans="1:29" ht="14.7" customHeight="1">
      <c r="A21" s="187">
        <v>2006</v>
      </c>
      <c r="B21" s="188">
        <v>798.21400000000006</v>
      </c>
      <c r="C21" s="206"/>
      <c r="D21" s="195"/>
      <c r="E21" s="190">
        <v>5.7779999999999996</v>
      </c>
      <c r="F21" s="206"/>
      <c r="G21" s="196"/>
      <c r="H21" s="188">
        <v>109.203</v>
      </c>
      <c r="I21" s="206"/>
      <c r="J21" s="200"/>
      <c r="K21" s="191">
        <v>10.461</v>
      </c>
      <c r="L21" s="206"/>
      <c r="M21" s="198"/>
      <c r="N21" s="192"/>
      <c r="O21" s="192"/>
      <c r="P21" s="193"/>
      <c r="Q21" s="193"/>
      <c r="R21" s="193"/>
      <c r="S21" s="193"/>
      <c r="T21" s="193"/>
      <c r="U21" s="193"/>
      <c r="V21" s="193"/>
      <c r="W21" s="193"/>
      <c r="X21" s="199"/>
      <c r="Y21" s="199"/>
      <c r="Z21" s="199"/>
      <c r="AA21" s="167"/>
      <c r="AB21" s="194"/>
      <c r="AC21" s="168"/>
    </row>
    <row r="22" spans="1:29" ht="14.7" customHeight="1">
      <c r="A22" s="187">
        <v>2007</v>
      </c>
      <c r="B22" s="188">
        <v>924.12900000000002</v>
      </c>
      <c r="C22" s="206"/>
      <c r="D22" s="195"/>
      <c r="E22" s="190">
        <v>6.3849999999999998</v>
      </c>
      <c r="F22" s="206"/>
      <c r="G22" s="196"/>
      <c r="H22" s="188">
        <v>126.5</v>
      </c>
      <c r="I22" s="206"/>
      <c r="J22" s="197"/>
      <c r="K22" s="191">
        <v>10.872999999999999</v>
      </c>
      <c r="L22" s="206"/>
      <c r="M22" s="198"/>
      <c r="N22" s="192"/>
      <c r="O22" s="192"/>
      <c r="P22" s="193"/>
      <c r="Q22" s="193"/>
      <c r="R22" s="193"/>
      <c r="S22" s="193"/>
      <c r="T22" s="193"/>
      <c r="U22" s="193"/>
      <c r="V22" s="193"/>
      <c r="W22" s="193"/>
      <c r="X22" s="199"/>
      <c r="Y22" s="199"/>
      <c r="Z22" s="199"/>
      <c r="AA22" s="167"/>
      <c r="AB22" s="194"/>
      <c r="AC22" s="168"/>
    </row>
    <row r="23" spans="1:29" ht="14.7" customHeight="1">
      <c r="A23" s="187">
        <v>2008</v>
      </c>
      <c r="B23" s="188">
        <v>497.84100000000001</v>
      </c>
      <c r="C23" s="206"/>
      <c r="D23" s="195"/>
      <c r="E23" s="190">
        <v>3.371</v>
      </c>
      <c r="F23" s="206"/>
      <c r="G23" s="196"/>
      <c r="H23" s="188">
        <v>106.384</v>
      </c>
      <c r="I23" s="206"/>
      <c r="J23" s="197"/>
      <c r="K23" s="191">
        <v>9.2850000000000001</v>
      </c>
      <c r="L23" s="206"/>
      <c r="M23" s="198"/>
      <c r="N23" s="192"/>
      <c r="O23" s="192"/>
      <c r="P23" s="193"/>
      <c r="Q23" s="193"/>
      <c r="R23" s="193"/>
      <c r="S23" s="193"/>
      <c r="T23" s="193"/>
      <c r="U23" s="193"/>
      <c r="V23" s="193"/>
      <c r="W23" s="193"/>
      <c r="X23" s="199"/>
      <c r="Y23" s="199"/>
      <c r="Z23" s="199"/>
      <c r="AA23" s="167"/>
      <c r="AB23" s="194"/>
      <c r="AC23" s="168"/>
    </row>
    <row r="24" spans="1:29" ht="14.7" customHeight="1">
      <c r="A24" s="187">
        <v>2009</v>
      </c>
      <c r="B24" s="188">
        <v>263.45999999999998</v>
      </c>
      <c r="C24" s="206"/>
      <c r="D24" s="195"/>
      <c r="E24" s="190">
        <v>1.82</v>
      </c>
      <c r="F24" s="206"/>
      <c r="G24" s="196"/>
      <c r="H24" s="188">
        <v>54.344000000000001</v>
      </c>
      <c r="I24" s="206"/>
      <c r="J24" s="197"/>
      <c r="K24" s="191">
        <v>5.9370000000000003</v>
      </c>
      <c r="L24" s="206"/>
      <c r="M24" s="198"/>
      <c r="N24" s="192"/>
      <c r="O24" s="192"/>
      <c r="P24" s="193"/>
      <c r="Q24" s="193"/>
      <c r="R24" s="193"/>
      <c r="S24" s="193"/>
      <c r="T24" s="193"/>
      <c r="U24" s="193"/>
      <c r="V24" s="193"/>
      <c r="W24" s="193"/>
      <c r="X24" s="199"/>
      <c r="Y24" s="199"/>
      <c r="Z24" s="199"/>
      <c r="AA24" s="167"/>
      <c r="AB24" s="194"/>
      <c r="AC24" s="168"/>
    </row>
    <row r="25" spans="1:29" ht="14.7" customHeight="1">
      <c r="A25" s="187">
        <v>2010</v>
      </c>
      <c r="B25" s="188">
        <v>394.23</v>
      </c>
      <c r="C25" s="206"/>
      <c r="D25" s="195"/>
      <c r="E25" s="190">
        <v>2.62</v>
      </c>
      <c r="F25" s="206"/>
      <c r="G25" s="196"/>
      <c r="H25" s="188">
        <v>44.935000000000002</v>
      </c>
      <c r="I25" s="206"/>
      <c r="J25" s="197"/>
      <c r="K25" s="191">
        <v>5.0010000000000003</v>
      </c>
      <c r="L25" s="206"/>
      <c r="M25" s="198"/>
      <c r="N25" s="192"/>
      <c r="O25" s="192"/>
      <c r="P25" s="193"/>
      <c r="Q25" s="193"/>
      <c r="R25" s="193"/>
      <c r="S25" s="193"/>
      <c r="T25" s="193"/>
      <c r="U25" s="193"/>
      <c r="V25" s="193"/>
      <c r="W25" s="193"/>
      <c r="X25" s="199"/>
      <c r="Y25" s="199"/>
      <c r="Z25" s="199"/>
      <c r="AA25" s="167"/>
      <c r="AB25" s="194"/>
      <c r="AC25" s="168"/>
    </row>
    <row r="26" spans="1:29" ht="14.7" customHeight="1">
      <c r="A26" s="201">
        <v>2011</v>
      </c>
      <c r="B26" s="188">
        <v>404.34399999999999</v>
      </c>
      <c r="C26" s="206"/>
      <c r="D26" s="202"/>
      <c r="E26" s="190">
        <v>2.5920000000000001</v>
      </c>
      <c r="F26" s="206"/>
      <c r="G26" s="202"/>
      <c r="H26" s="188">
        <v>55.765999999999998</v>
      </c>
      <c r="I26" s="206"/>
      <c r="J26" s="202"/>
      <c r="K26" s="191">
        <v>5.109</v>
      </c>
      <c r="L26" s="206"/>
      <c r="M26" s="198"/>
      <c r="N26" s="192"/>
      <c r="O26" s="192"/>
      <c r="P26" s="193"/>
      <c r="Q26" s="193"/>
      <c r="R26" s="193"/>
      <c r="S26" s="193"/>
      <c r="T26" s="193"/>
      <c r="U26" s="193"/>
      <c r="V26" s="193"/>
      <c r="W26" s="193"/>
      <c r="X26" s="199"/>
      <c r="Y26" s="199"/>
      <c r="Z26" s="199"/>
      <c r="AA26" s="167"/>
      <c r="AB26" s="194"/>
      <c r="AC26" s="168"/>
    </row>
    <row r="27" spans="1:29" ht="14.7" customHeight="1">
      <c r="A27" s="187">
        <v>2012</v>
      </c>
      <c r="B27" s="188">
        <v>647.07299999999998</v>
      </c>
      <c r="C27" s="206"/>
      <c r="D27" s="195"/>
      <c r="E27" s="190">
        <v>3.9809999999999999</v>
      </c>
      <c r="F27" s="206"/>
      <c r="G27" s="196"/>
      <c r="H27" s="188">
        <v>72.204999999999998</v>
      </c>
      <c r="I27" s="206"/>
      <c r="J27" s="200"/>
      <c r="K27" s="191">
        <v>6.3769999999999998</v>
      </c>
      <c r="L27" s="206"/>
      <c r="M27" s="198"/>
      <c r="N27" s="192"/>
      <c r="O27" s="192"/>
      <c r="P27" s="193"/>
      <c r="Q27" s="193"/>
      <c r="R27" s="193"/>
      <c r="S27" s="193"/>
      <c r="T27" s="193"/>
      <c r="U27" s="193"/>
      <c r="V27" s="193"/>
      <c r="W27" s="193"/>
      <c r="X27" s="199"/>
      <c r="Y27" s="203"/>
      <c r="Z27" s="199"/>
      <c r="AA27" s="167"/>
      <c r="AB27" s="194"/>
      <c r="AC27" s="168"/>
    </row>
    <row r="28" spans="1:29" ht="14.7" customHeight="1">
      <c r="A28" s="187">
        <v>2013</v>
      </c>
      <c r="B28" s="188">
        <v>510.53</v>
      </c>
      <c r="C28" s="206"/>
      <c r="D28" s="195"/>
      <c r="E28" s="190">
        <v>3.0310000000000001</v>
      </c>
      <c r="F28" s="206"/>
      <c r="G28" s="196"/>
      <c r="H28" s="188">
        <v>94.606999999999999</v>
      </c>
      <c r="I28" s="206"/>
      <c r="J28" s="197"/>
      <c r="K28" s="191">
        <v>7.1870000000000003</v>
      </c>
      <c r="L28" s="206"/>
      <c r="M28" s="198"/>
      <c r="N28" s="192"/>
      <c r="O28" s="192"/>
      <c r="P28" s="193"/>
      <c r="Q28" s="193"/>
      <c r="R28" s="193"/>
      <c r="S28" s="193"/>
      <c r="T28" s="193"/>
      <c r="U28" s="193"/>
      <c r="V28" s="193"/>
      <c r="W28" s="193"/>
      <c r="X28" s="199"/>
      <c r="Y28" s="203"/>
      <c r="Z28" s="199"/>
      <c r="AA28" s="167"/>
      <c r="AB28" s="204"/>
      <c r="AC28" s="168"/>
    </row>
    <row r="29" spans="1:29" ht="14.7" customHeight="1">
      <c r="A29" s="201">
        <v>2014</v>
      </c>
      <c r="B29" s="188">
        <v>716.26800000000003</v>
      </c>
      <c r="C29" s="206"/>
      <c r="D29" s="195"/>
      <c r="E29" s="190">
        <v>4.0810000000000004</v>
      </c>
      <c r="F29" s="206"/>
      <c r="G29" s="196"/>
      <c r="H29" s="188">
        <v>116.946</v>
      </c>
      <c r="I29" s="206"/>
      <c r="J29" s="197"/>
      <c r="K29" s="191">
        <v>8.3859999999999992</v>
      </c>
      <c r="L29" s="206"/>
      <c r="M29" s="198"/>
      <c r="N29" s="192"/>
      <c r="O29" s="192"/>
      <c r="P29" s="193"/>
      <c r="Q29" s="193"/>
      <c r="R29" s="193"/>
      <c r="S29" s="193"/>
      <c r="T29" s="193"/>
      <c r="U29" s="193"/>
      <c r="V29" s="193"/>
      <c r="W29" s="193"/>
      <c r="X29" s="199"/>
      <c r="Y29" s="203"/>
      <c r="Z29" s="199"/>
      <c r="AA29" s="167"/>
      <c r="AB29" s="204"/>
      <c r="AC29" s="168"/>
    </row>
    <row r="30" spans="1:29" ht="14.7" customHeight="1">
      <c r="A30" s="187">
        <v>2015</v>
      </c>
      <c r="B30" s="188">
        <v>725.16099999999994</v>
      </c>
      <c r="C30" s="206"/>
      <c r="D30" s="195"/>
      <c r="E30" s="190">
        <v>3.9830000000000001</v>
      </c>
      <c r="F30" s="206"/>
      <c r="G30" s="196"/>
      <c r="H30" s="188">
        <v>137.90799999999999</v>
      </c>
      <c r="I30" s="206"/>
      <c r="J30" s="197"/>
      <c r="K30" s="191">
        <v>8.9499999999999993</v>
      </c>
      <c r="L30" s="206"/>
      <c r="M30" s="198"/>
      <c r="N30" s="192"/>
      <c r="O30" s="192"/>
      <c r="P30" s="193"/>
      <c r="Q30" s="193"/>
      <c r="R30" s="193"/>
      <c r="S30" s="193"/>
      <c r="T30" s="193"/>
      <c r="U30" s="193"/>
      <c r="V30" s="193"/>
      <c r="W30" s="193"/>
      <c r="X30" s="199"/>
      <c r="Y30" s="199"/>
      <c r="Z30" s="199"/>
      <c r="AA30" s="167"/>
      <c r="AB30" s="204"/>
      <c r="AC30" s="168"/>
    </row>
    <row r="31" spans="1:29" s="172" customFormat="1" ht="14.7" customHeight="1">
      <c r="A31" s="187">
        <v>2016</v>
      </c>
      <c r="B31" s="188">
        <v>641.101</v>
      </c>
      <c r="C31" s="206"/>
      <c r="D31" s="195"/>
      <c r="E31" s="190">
        <v>3.4289999999999998</v>
      </c>
      <c r="F31" s="206"/>
      <c r="G31" s="196"/>
      <c r="H31" s="188">
        <v>128.952</v>
      </c>
      <c r="I31" s="206"/>
      <c r="J31" s="197"/>
      <c r="K31" s="191">
        <v>8.3409999999999993</v>
      </c>
      <c r="L31" s="206"/>
      <c r="M31" s="205"/>
      <c r="N31" s="192"/>
      <c r="O31" s="192"/>
      <c r="P31" s="193"/>
      <c r="Q31" s="193"/>
      <c r="R31" s="193"/>
      <c r="S31" s="193"/>
      <c r="T31" s="193"/>
      <c r="U31" s="193"/>
      <c r="V31" s="193"/>
      <c r="W31" s="193"/>
      <c r="X31" s="199"/>
      <c r="Y31" s="199"/>
      <c r="Z31" s="199"/>
      <c r="AA31" s="167"/>
      <c r="AB31" s="204"/>
      <c r="AC31" s="173"/>
    </row>
    <row r="32" spans="1:29" ht="14.7" customHeight="1">
      <c r="A32" s="187">
        <v>2017</v>
      </c>
      <c r="B32" s="188">
        <v>871.26599999999996</v>
      </c>
      <c r="C32" s="206"/>
      <c r="D32" s="195"/>
      <c r="E32" s="190">
        <v>4.4729999999999999</v>
      </c>
      <c r="F32" s="206"/>
      <c r="G32" s="196"/>
      <c r="H32" s="188">
        <v>140.80600000000001</v>
      </c>
      <c r="I32" s="206"/>
      <c r="J32" s="197"/>
      <c r="K32" s="191">
        <v>8.8719999999999999</v>
      </c>
      <c r="L32" s="206"/>
      <c r="M32" s="207"/>
      <c r="N32" s="207"/>
      <c r="O32" s="207"/>
      <c r="P32" s="207"/>
      <c r="Q32" s="207"/>
      <c r="R32" s="207"/>
      <c r="S32" s="207"/>
      <c r="T32" s="207"/>
      <c r="U32" s="207"/>
      <c r="V32" s="207"/>
      <c r="W32" s="193"/>
      <c r="X32" s="199"/>
      <c r="Y32" s="199"/>
      <c r="Z32" s="199"/>
      <c r="AA32" s="167"/>
      <c r="AB32" s="204"/>
      <c r="AC32" s="168"/>
    </row>
    <row r="33" spans="1:29" ht="14.7" customHeight="1">
      <c r="A33" s="187">
        <v>2018</v>
      </c>
      <c r="B33" s="188">
        <v>943.96400000000006</v>
      </c>
      <c r="C33" s="206"/>
      <c r="D33" s="195"/>
      <c r="E33" s="190">
        <v>4.5990000000000002</v>
      </c>
      <c r="F33" s="206"/>
      <c r="G33" s="196"/>
      <c r="H33" s="188">
        <v>170.07499999999999</v>
      </c>
      <c r="I33" s="206"/>
      <c r="J33" s="197"/>
      <c r="K33" s="191">
        <v>10.102</v>
      </c>
      <c r="L33" s="206"/>
      <c r="M33" s="207"/>
      <c r="N33" s="207"/>
      <c r="O33" s="207"/>
      <c r="P33" s="207"/>
      <c r="Q33" s="207"/>
      <c r="R33" s="207"/>
      <c r="S33" s="207"/>
      <c r="T33" s="207"/>
      <c r="U33" s="207"/>
      <c r="V33" s="207"/>
      <c r="W33" s="193"/>
      <c r="X33" s="199"/>
      <c r="Y33" s="199"/>
      <c r="Z33" s="199"/>
      <c r="AA33" s="167"/>
      <c r="AB33" s="204"/>
      <c r="AC33" s="168"/>
    </row>
    <row r="34" spans="1:29" ht="14.7" customHeight="1">
      <c r="A34" s="187">
        <v>2019</v>
      </c>
      <c r="B34" s="188">
        <v>881</v>
      </c>
      <c r="C34" s="206"/>
      <c r="D34" s="195"/>
      <c r="E34" s="190">
        <v>4.1219999999999999</v>
      </c>
      <c r="F34" s="206"/>
      <c r="G34" s="196"/>
      <c r="H34" s="188">
        <v>169.19499999999999</v>
      </c>
      <c r="I34" s="206"/>
      <c r="J34" s="197"/>
      <c r="K34" s="191">
        <v>9.8490000000000002</v>
      </c>
      <c r="L34" s="206"/>
      <c r="M34" s="207"/>
      <c r="N34" s="207"/>
      <c r="O34" s="207"/>
      <c r="P34" s="207"/>
      <c r="Q34" s="207"/>
      <c r="R34" s="207"/>
      <c r="S34" s="207"/>
      <c r="T34" s="207"/>
      <c r="U34" s="207"/>
      <c r="V34" s="207"/>
      <c r="W34" s="193"/>
      <c r="X34" s="199"/>
      <c r="Y34" s="199"/>
      <c r="Z34" s="199"/>
      <c r="AA34" s="167"/>
      <c r="AB34" s="204"/>
      <c r="AC34" s="168"/>
    </row>
    <row r="35" spans="1:29" ht="14.7" customHeight="1">
      <c r="A35" s="187">
        <v>2020</v>
      </c>
      <c r="B35" s="188">
        <v>1157.0440000000001</v>
      </c>
      <c r="C35" s="206"/>
      <c r="D35" s="195"/>
      <c r="E35" s="190">
        <v>5.5380000000000003</v>
      </c>
      <c r="F35" s="206"/>
      <c r="G35" s="196"/>
      <c r="H35" s="188">
        <v>187.887</v>
      </c>
      <c r="I35" s="206"/>
      <c r="J35" s="200"/>
      <c r="K35" s="191">
        <v>11.68</v>
      </c>
      <c r="L35" s="206"/>
      <c r="M35" s="207"/>
      <c r="N35" s="207"/>
      <c r="O35" s="207"/>
      <c r="P35" s="207"/>
      <c r="Q35" s="207"/>
      <c r="R35" s="207"/>
      <c r="S35" s="207"/>
      <c r="T35" s="207"/>
      <c r="U35" s="207"/>
      <c r="V35" s="207"/>
      <c r="W35" s="193"/>
      <c r="X35" s="199"/>
      <c r="Y35" s="199"/>
      <c r="Z35" s="199"/>
      <c r="AA35" s="167"/>
      <c r="AB35" s="204"/>
      <c r="AC35" s="168"/>
    </row>
    <row r="36" spans="1:29" ht="14.7" customHeight="1">
      <c r="A36" s="187">
        <v>2021</v>
      </c>
      <c r="B36" s="188">
        <v>1328.6110000000001</v>
      </c>
      <c r="C36" s="206"/>
      <c r="D36" s="195"/>
      <c r="E36" s="190">
        <v>5.7770000000000001</v>
      </c>
      <c r="F36" s="206"/>
      <c r="G36" s="196"/>
      <c r="H36" s="188">
        <v>235.07599999999999</v>
      </c>
      <c r="I36" s="206"/>
      <c r="J36" s="196"/>
      <c r="K36" s="191">
        <v>11.499000000000001</v>
      </c>
      <c r="L36" s="206"/>
      <c r="M36" s="207"/>
      <c r="N36" s="207"/>
      <c r="O36" s="207"/>
      <c r="P36" s="207"/>
      <c r="Q36" s="207"/>
      <c r="R36" s="207"/>
      <c r="S36" s="207"/>
      <c r="T36" s="207"/>
      <c r="U36" s="207"/>
      <c r="V36" s="207"/>
      <c r="W36" s="193"/>
      <c r="X36" s="199"/>
      <c r="Y36" s="199"/>
      <c r="Z36" s="199"/>
      <c r="AA36" s="167"/>
      <c r="AB36" s="204"/>
      <c r="AC36" s="168"/>
    </row>
    <row r="37" spans="1:29" ht="14.7" customHeight="1">
      <c r="A37" s="187">
        <v>2022</v>
      </c>
      <c r="B37" s="188">
        <v>1406.2370000000001</v>
      </c>
      <c r="C37" s="206"/>
      <c r="D37" s="195"/>
      <c r="E37" s="190">
        <v>5.5949999999999998</v>
      </c>
      <c r="F37" s="206"/>
      <c r="G37" s="196"/>
      <c r="H37" s="188">
        <v>262.35399999999998</v>
      </c>
      <c r="I37" s="206"/>
      <c r="J37" s="196"/>
      <c r="K37" s="191">
        <v>10.004</v>
      </c>
      <c r="L37" s="206"/>
      <c r="M37" s="207"/>
      <c r="N37" s="207"/>
      <c r="O37" s="207"/>
      <c r="P37" s="207"/>
      <c r="Q37" s="207"/>
      <c r="R37" s="207"/>
      <c r="S37" s="207"/>
      <c r="T37" s="207"/>
      <c r="U37" s="207"/>
      <c r="V37" s="207"/>
      <c r="W37" s="208"/>
      <c r="X37" s="199"/>
      <c r="Y37" s="199"/>
      <c r="Z37" s="199"/>
      <c r="AA37" s="167"/>
      <c r="AB37" s="204"/>
      <c r="AC37" s="168"/>
    </row>
    <row r="38" spans="1:29" ht="14.7" customHeight="1">
      <c r="A38" s="187">
        <v>2023</v>
      </c>
      <c r="B38" s="188">
        <v>1362.8050000000001</v>
      </c>
      <c r="C38" s="206"/>
      <c r="D38" s="209"/>
      <c r="E38" s="190">
        <v>5.1369999999999996</v>
      </c>
      <c r="F38" s="206"/>
      <c r="G38" s="164"/>
      <c r="H38" s="188">
        <v>266.02999999999997</v>
      </c>
      <c r="I38" s="206"/>
      <c r="J38" s="164"/>
      <c r="K38" s="191">
        <v>10.316000000000001</v>
      </c>
      <c r="L38" s="206"/>
      <c r="M38" s="207"/>
      <c r="N38" s="207"/>
      <c r="O38" s="207"/>
      <c r="P38" s="207"/>
      <c r="Q38" s="207"/>
      <c r="R38" s="207"/>
      <c r="S38" s="207"/>
      <c r="T38" s="207"/>
      <c r="U38" s="207"/>
      <c r="V38" s="207"/>
      <c r="W38" s="208"/>
      <c r="X38" s="199"/>
      <c r="Y38" s="199"/>
      <c r="Z38" s="199"/>
      <c r="AA38" s="167"/>
      <c r="AB38" s="204"/>
      <c r="AC38" s="168"/>
    </row>
    <row r="39" spans="1:29" ht="14.7" customHeight="1">
      <c r="A39" s="187">
        <v>2024</v>
      </c>
      <c r="B39" s="188">
        <v>1251.6010000000001</v>
      </c>
      <c r="C39" s="206"/>
      <c r="D39" s="209"/>
      <c r="E39" s="190">
        <v>4.5460000000000003</v>
      </c>
      <c r="F39" s="206"/>
      <c r="G39" s="164"/>
      <c r="H39" s="188">
        <v>248.60900000000001</v>
      </c>
      <c r="I39" s="206"/>
      <c r="J39" s="164"/>
      <c r="K39" s="191">
        <v>9.7810000000000006</v>
      </c>
      <c r="L39" s="206"/>
      <c r="M39" s="207"/>
      <c r="N39" s="207"/>
      <c r="O39" s="207"/>
      <c r="P39" s="207"/>
      <c r="Q39" s="207"/>
      <c r="R39" s="207"/>
      <c r="S39" s="207"/>
      <c r="T39" s="207"/>
      <c r="U39" s="207"/>
      <c r="V39" s="207"/>
      <c r="W39" s="208"/>
      <c r="X39" s="199"/>
      <c r="Y39" s="199"/>
      <c r="Z39" s="199"/>
      <c r="AA39" s="167"/>
      <c r="AB39" s="204"/>
      <c r="AC39" s="168"/>
    </row>
    <row r="40" spans="1:29" ht="14.7" customHeight="1">
      <c r="A40" s="187">
        <v>2025</v>
      </c>
      <c r="B40" s="188">
        <v>1192.8599999999999</v>
      </c>
      <c r="C40" s="206"/>
      <c r="D40" s="209"/>
      <c r="E40" s="190">
        <v>4.1820000000000004</v>
      </c>
      <c r="F40" s="206"/>
      <c r="G40" s="164"/>
      <c r="H40" s="188">
        <v>229.10599999999999</v>
      </c>
      <c r="I40" s="206"/>
      <c r="J40" s="164"/>
      <c r="K40" s="191">
        <v>9.0229999999999997</v>
      </c>
      <c r="L40" s="206"/>
      <c r="M40" s="207"/>
      <c r="N40" s="207"/>
      <c r="O40" s="207"/>
      <c r="P40" s="207"/>
      <c r="Q40" s="207"/>
      <c r="R40" s="207"/>
      <c r="S40" s="207"/>
      <c r="T40" s="207"/>
      <c r="U40" s="207"/>
      <c r="V40" s="207"/>
      <c r="W40" s="208"/>
      <c r="X40" s="199"/>
      <c r="Y40" s="199"/>
      <c r="Z40" s="199"/>
      <c r="AA40" s="168"/>
      <c r="AB40" s="168"/>
      <c r="AC40" s="168"/>
    </row>
    <row r="41" spans="1:29" ht="14.7" customHeight="1">
      <c r="A41" s="187">
        <v>2026</v>
      </c>
      <c r="B41" s="188">
        <v>1163.501</v>
      </c>
      <c r="C41" s="206"/>
      <c r="D41" s="209"/>
      <c r="E41" s="190">
        <v>3.9420000000000002</v>
      </c>
      <c r="F41" s="206"/>
      <c r="G41" s="164"/>
      <c r="H41" s="188">
        <v>222.13800000000001</v>
      </c>
      <c r="I41" s="206"/>
      <c r="J41" s="164"/>
      <c r="K41" s="191">
        <v>8.0169999999999995</v>
      </c>
      <c r="L41" s="206"/>
      <c r="M41" s="207"/>
      <c r="N41" s="207"/>
      <c r="O41" s="207"/>
      <c r="P41" s="207"/>
      <c r="Q41" s="207"/>
      <c r="R41" s="207"/>
      <c r="S41" s="207"/>
      <c r="T41" s="207"/>
      <c r="U41" s="207"/>
      <c r="V41" s="207"/>
      <c r="W41" s="208"/>
      <c r="X41" s="199"/>
      <c r="Y41" s="199"/>
      <c r="Z41" s="199"/>
      <c r="AA41" s="168"/>
      <c r="AB41" s="168"/>
      <c r="AC41" s="168"/>
    </row>
    <row r="42" spans="1:29" ht="14.7" customHeight="1">
      <c r="A42" s="187">
        <v>2027</v>
      </c>
      <c r="B42" s="188">
        <v>1161.4490000000001</v>
      </c>
      <c r="C42" s="206"/>
      <c r="D42" s="209"/>
      <c r="E42" s="190">
        <v>3.794</v>
      </c>
      <c r="F42" s="206"/>
      <c r="G42" s="164"/>
      <c r="H42" s="188">
        <v>222.023</v>
      </c>
      <c r="I42" s="206"/>
      <c r="J42" s="164"/>
      <c r="K42" s="191">
        <v>7.4770000000000003</v>
      </c>
      <c r="L42" s="206"/>
      <c r="M42" s="207"/>
      <c r="N42" s="207"/>
      <c r="O42" s="207"/>
      <c r="P42" s="207"/>
      <c r="Q42" s="207"/>
      <c r="R42" s="207"/>
      <c r="S42" s="207"/>
      <c r="T42" s="207"/>
      <c r="U42" s="207"/>
      <c r="V42" s="207"/>
      <c r="W42" s="168"/>
      <c r="X42" s="168"/>
      <c r="Y42" s="168"/>
      <c r="Z42" s="168"/>
      <c r="AA42" s="168"/>
      <c r="AB42" s="168"/>
      <c r="AC42" s="168"/>
    </row>
    <row r="43" spans="1:29" ht="14.7" customHeight="1">
      <c r="A43" s="210">
        <v>2028</v>
      </c>
      <c r="B43" s="188">
        <v>1177.0139999999999</v>
      </c>
      <c r="C43" s="211"/>
      <c r="D43" s="168"/>
      <c r="E43" s="190">
        <v>3.7029999999999998</v>
      </c>
      <c r="F43" s="211"/>
      <c r="G43" s="168"/>
      <c r="H43" s="188">
        <v>222.834</v>
      </c>
      <c r="I43" s="211"/>
      <c r="J43" s="168"/>
      <c r="K43" s="191">
        <v>7.3079999999999998</v>
      </c>
      <c r="L43" s="211"/>
      <c r="M43" s="207"/>
      <c r="N43" s="207"/>
      <c r="O43" s="207"/>
      <c r="P43" s="207"/>
      <c r="Q43" s="207"/>
      <c r="R43" s="207"/>
      <c r="S43" s="207"/>
      <c r="T43" s="207"/>
      <c r="U43" s="207"/>
      <c r="V43" s="207"/>
      <c r="W43" s="168"/>
      <c r="X43" s="168"/>
      <c r="Y43" s="168"/>
      <c r="Z43" s="168"/>
      <c r="AA43" s="168"/>
      <c r="AB43" s="168"/>
      <c r="AC43" s="168"/>
    </row>
    <row r="44" spans="1:29" ht="14.7" customHeight="1">
      <c r="A44" s="210">
        <v>2029</v>
      </c>
      <c r="B44" s="188">
        <v>1204.481</v>
      </c>
      <c r="C44" s="211"/>
      <c r="D44" s="168"/>
      <c r="E44" s="190">
        <v>3.6459999999999999</v>
      </c>
      <c r="F44" s="211"/>
      <c r="G44" s="168"/>
      <c r="H44" s="188">
        <v>226.90700000000001</v>
      </c>
      <c r="I44" s="211"/>
      <c r="J44" s="168"/>
      <c r="K44" s="191">
        <v>7.1580000000000004</v>
      </c>
      <c r="L44" s="211"/>
      <c r="M44" s="207"/>
      <c r="N44" s="207"/>
      <c r="O44" s="207"/>
      <c r="P44" s="207"/>
      <c r="Q44" s="207"/>
      <c r="R44" s="207"/>
      <c r="S44" s="207"/>
      <c r="T44" s="207"/>
      <c r="U44" s="207"/>
      <c r="V44" s="207"/>
      <c r="W44" s="168"/>
      <c r="X44" s="168"/>
      <c r="Y44" s="168"/>
      <c r="Z44" s="168"/>
      <c r="AA44" s="168"/>
      <c r="AB44" s="168"/>
      <c r="AC44" s="168"/>
    </row>
    <row r="45" spans="1:29" ht="14.7" customHeight="1">
      <c r="A45" s="210">
        <v>2030</v>
      </c>
      <c r="B45" s="188">
        <v>1239.6400000000001</v>
      </c>
      <c r="C45" s="211"/>
      <c r="D45" s="168"/>
      <c r="E45" s="190">
        <v>3.6120000000000001</v>
      </c>
      <c r="F45" s="211"/>
      <c r="G45" s="168"/>
      <c r="H45" s="188">
        <v>233.02199999999999</v>
      </c>
      <c r="I45" s="211"/>
      <c r="J45" s="168"/>
      <c r="K45" s="191">
        <v>7.0590000000000002</v>
      </c>
      <c r="L45" s="211"/>
      <c r="M45" s="207"/>
      <c r="N45" s="207"/>
      <c r="O45" s="207"/>
      <c r="P45" s="207"/>
      <c r="Q45" s="207"/>
      <c r="R45" s="207"/>
      <c r="S45" s="207"/>
      <c r="T45" s="207"/>
      <c r="U45" s="207"/>
      <c r="V45" s="207"/>
      <c r="W45" s="168"/>
      <c r="X45" s="168"/>
      <c r="Y45" s="168"/>
      <c r="Z45" s="168"/>
      <c r="AA45" s="168"/>
      <c r="AB45" s="168"/>
      <c r="AC45" s="168"/>
    </row>
    <row r="46" spans="1:29" ht="14.7" customHeight="1">
      <c r="A46" s="210">
        <v>2031</v>
      </c>
      <c r="B46" s="188">
        <v>1280.105</v>
      </c>
      <c r="C46" s="211"/>
      <c r="D46" s="347"/>
      <c r="E46" s="190">
        <v>3.59</v>
      </c>
      <c r="F46" s="211"/>
      <c r="G46" s="347"/>
      <c r="H46" s="188">
        <v>240.53200000000001</v>
      </c>
      <c r="I46" s="211"/>
      <c r="J46" s="347"/>
      <c r="K46" s="191">
        <v>7.0010000000000003</v>
      </c>
      <c r="L46" s="211"/>
      <c r="M46" s="207"/>
      <c r="N46" s="207"/>
      <c r="O46" s="207"/>
      <c r="P46" s="207"/>
      <c r="Q46" s="207"/>
      <c r="R46" s="207"/>
      <c r="S46" s="207"/>
      <c r="T46" s="207"/>
      <c r="U46" s="207"/>
      <c r="V46" s="207"/>
      <c r="W46" s="168"/>
      <c r="X46" s="168"/>
      <c r="Y46" s="168"/>
      <c r="Z46" s="168"/>
      <c r="AA46" s="168"/>
      <c r="AB46" s="168"/>
      <c r="AC46" s="168"/>
    </row>
    <row r="47" spans="1:29" ht="14.7" customHeight="1">
      <c r="A47" s="213">
        <v>2032</v>
      </c>
      <c r="B47" s="214">
        <v>1324.4829999999999</v>
      </c>
      <c r="C47" s="341"/>
      <c r="D47" s="215"/>
      <c r="E47" s="216">
        <v>3.577</v>
      </c>
      <c r="F47" s="341"/>
      <c r="G47" s="215"/>
      <c r="H47" s="214">
        <v>249.06299999999999</v>
      </c>
      <c r="I47" s="341"/>
      <c r="J47" s="215"/>
      <c r="K47" s="217">
        <v>6.952</v>
      </c>
      <c r="L47" s="452"/>
      <c r="M47" s="207"/>
      <c r="N47" s="207"/>
      <c r="O47" s="207"/>
      <c r="P47" s="207"/>
      <c r="Q47" s="207"/>
      <c r="R47" s="207"/>
      <c r="S47" s="207"/>
      <c r="T47" s="207"/>
      <c r="U47" s="207"/>
      <c r="V47" s="207"/>
      <c r="W47" s="347"/>
      <c r="X47" s="347"/>
      <c r="Y47" s="347"/>
      <c r="Z47" s="347"/>
      <c r="AA47" s="347"/>
      <c r="AB47" s="347"/>
      <c r="AC47" s="347"/>
    </row>
    <row r="48" spans="1:29" ht="14.7" customHeight="1">
      <c r="A48" s="210"/>
      <c r="B48" s="212"/>
      <c r="C48" s="212"/>
      <c r="D48" s="168"/>
      <c r="E48" s="190"/>
      <c r="F48" s="168"/>
      <c r="G48" s="168"/>
      <c r="H48" s="218"/>
      <c r="I48" s="219"/>
      <c r="J48" s="168"/>
      <c r="K48" s="191"/>
      <c r="L48" s="164"/>
      <c r="M48" s="198"/>
      <c r="N48" s="220"/>
      <c r="O48" s="192"/>
      <c r="P48" s="168"/>
      <c r="Q48" s="199"/>
      <c r="R48" s="168"/>
      <c r="S48" s="168"/>
      <c r="T48" s="168"/>
      <c r="U48" s="168"/>
      <c r="V48" s="168"/>
      <c r="W48" s="168"/>
      <c r="X48" s="168"/>
      <c r="Y48" s="168"/>
      <c r="Z48" s="168"/>
      <c r="AA48" s="168"/>
      <c r="AB48" s="168"/>
      <c r="AC48" s="168"/>
    </row>
    <row r="49" spans="1:13" ht="14.7" customHeight="1">
      <c r="A49" s="487" t="s">
        <v>291</v>
      </c>
      <c r="B49" s="487"/>
      <c r="C49" s="487"/>
      <c r="D49" s="487"/>
      <c r="E49" s="487"/>
      <c r="F49" s="487"/>
      <c r="G49" s="487"/>
      <c r="H49" s="487"/>
      <c r="I49" s="487"/>
      <c r="J49" s="487"/>
      <c r="K49" s="487"/>
      <c r="L49" s="487"/>
      <c r="M49" s="164"/>
    </row>
    <row r="50" spans="1:13" s="438" customFormat="1" ht="28.2" customHeight="1">
      <c r="A50" s="484" t="s">
        <v>134</v>
      </c>
      <c r="B50" s="484"/>
      <c r="C50" s="484"/>
      <c r="D50" s="484"/>
      <c r="E50" s="484"/>
      <c r="F50" s="484"/>
      <c r="G50" s="484"/>
      <c r="H50" s="484"/>
      <c r="I50" s="484"/>
      <c r="J50" s="484"/>
      <c r="K50" s="484"/>
      <c r="L50" s="484"/>
      <c r="M50" s="420"/>
    </row>
    <row r="51" spans="1:13" s="438" customFormat="1" ht="28.2" customHeight="1">
      <c r="A51" s="484" t="s">
        <v>295</v>
      </c>
      <c r="B51" s="484"/>
      <c r="C51" s="484"/>
      <c r="D51" s="484"/>
      <c r="E51" s="484"/>
      <c r="F51" s="484"/>
      <c r="G51" s="484"/>
      <c r="H51" s="484"/>
      <c r="I51" s="484"/>
      <c r="J51" s="484"/>
      <c r="K51" s="484"/>
      <c r="L51" s="484"/>
      <c r="M51" s="420"/>
    </row>
    <row r="52" spans="1:13" s="438" customFormat="1" ht="28.2" customHeight="1">
      <c r="A52" s="484" t="s">
        <v>296</v>
      </c>
      <c r="B52" s="488"/>
      <c r="C52" s="488"/>
      <c r="D52" s="488"/>
      <c r="E52" s="488"/>
      <c r="F52" s="488"/>
      <c r="G52" s="488"/>
      <c r="H52" s="488"/>
      <c r="I52" s="488"/>
      <c r="J52" s="488"/>
      <c r="K52" s="488"/>
      <c r="L52" s="488"/>
      <c r="M52" s="449"/>
    </row>
    <row r="53" spans="1:13" s="438" customFormat="1" ht="28.2" customHeight="1">
      <c r="A53" s="484" t="s">
        <v>135</v>
      </c>
      <c r="B53" s="484"/>
      <c r="C53" s="484"/>
      <c r="D53" s="484"/>
      <c r="E53" s="484"/>
      <c r="F53" s="484"/>
      <c r="G53" s="484"/>
      <c r="H53" s="484"/>
      <c r="I53" s="484"/>
      <c r="J53" s="484"/>
      <c r="K53" s="484"/>
      <c r="L53" s="484"/>
      <c r="M53" s="449"/>
    </row>
    <row r="54" spans="1:13" s="438" customFormat="1" ht="28.2" customHeight="1">
      <c r="A54" s="484" t="s">
        <v>136</v>
      </c>
      <c r="B54" s="485"/>
      <c r="C54" s="485"/>
      <c r="D54" s="485"/>
      <c r="E54" s="485"/>
      <c r="F54" s="485"/>
      <c r="G54" s="485"/>
      <c r="H54" s="485"/>
      <c r="I54" s="485"/>
      <c r="J54" s="485"/>
      <c r="K54" s="485"/>
      <c r="L54" s="485"/>
      <c r="M54" s="420"/>
    </row>
    <row r="55" spans="1:13" s="438" customFormat="1" ht="42" customHeight="1">
      <c r="A55" s="486" t="s">
        <v>137</v>
      </c>
      <c r="B55" s="486"/>
      <c r="C55" s="486"/>
      <c r="D55" s="486"/>
      <c r="E55" s="486"/>
      <c r="F55" s="486"/>
      <c r="G55" s="486"/>
      <c r="H55" s="486"/>
      <c r="I55" s="486"/>
      <c r="J55" s="486"/>
      <c r="K55" s="486"/>
      <c r="L55" s="486"/>
      <c r="M55" s="420"/>
    </row>
    <row r="56" spans="1:13" ht="14.7" customHeight="1">
      <c r="A56" s="221"/>
      <c r="B56" s="221"/>
      <c r="C56" s="221"/>
      <c r="D56" s="221"/>
      <c r="E56" s="221"/>
      <c r="F56" s="221"/>
      <c r="G56" s="221"/>
      <c r="H56" s="221"/>
      <c r="I56" s="221"/>
      <c r="J56" s="221"/>
      <c r="K56" s="221"/>
      <c r="L56" s="221"/>
    </row>
    <row r="57" spans="1:13" ht="14.7" customHeight="1"/>
    <row r="58" spans="1:13" ht="14.7" customHeight="1">
      <c r="A58" s="156" t="s">
        <v>101</v>
      </c>
      <c r="B58" s="156"/>
      <c r="C58" s="201"/>
    </row>
  </sheetData>
  <mergeCells count="14">
    <mergeCell ref="H7:L7"/>
    <mergeCell ref="B8:F8"/>
    <mergeCell ref="K8:L8"/>
    <mergeCell ref="B9:C9"/>
    <mergeCell ref="E9:F9"/>
    <mergeCell ref="H9:I9"/>
    <mergeCell ref="K9:L9"/>
    <mergeCell ref="A54:L54"/>
    <mergeCell ref="A55:L55"/>
    <mergeCell ref="A49:L49"/>
    <mergeCell ref="A50:L50"/>
    <mergeCell ref="A51:L51"/>
    <mergeCell ref="A52:L52"/>
    <mergeCell ref="A53:L53"/>
  </mergeCells>
  <hyperlinks>
    <hyperlink ref="A58" location="Contents!A1" display="Back to Table of Contents" xr:uid="{00000000-0004-0000-0600-000000000000}"/>
    <hyperlink ref="A2" r:id="rId1" xr:uid="{3E3BEBE1-B690-4C71-9922-934FA1C930FE}"/>
  </hyperlinks>
  <pageMargins left="0.7" right="0.7" top="0.75" bottom="0.75" header="0.3" footer="0.3"/>
  <pageSetup orientation="portrait" horizontalDpi="4294967295" verticalDpi="4294967295"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59"/>
  <sheetViews>
    <sheetView zoomScaleNormal="100" workbookViewId="0"/>
  </sheetViews>
  <sheetFormatPr defaultColWidth="8.6640625" defaultRowHeight="14.4"/>
  <cols>
    <col min="1" max="9" width="12.6640625" style="134" customWidth="1"/>
    <col min="10" max="10" width="2.6640625" style="134" customWidth="1"/>
    <col min="11" max="16" width="12.6640625" style="134" customWidth="1"/>
    <col min="17" max="17" width="2.6640625" style="134" customWidth="1"/>
    <col min="18" max="23" width="13.6640625" style="134" customWidth="1"/>
    <col min="24" max="24" width="2.6640625" style="134" customWidth="1"/>
    <col min="25" max="30" width="13.6640625" style="134" customWidth="1"/>
    <col min="31" max="16384" width="8.6640625" style="134"/>
  </cols>
  <sheetData>
    <row r="1" spans="1:30">
      <c r="A1" s="409" t="s">
        <v>435</v>
      </c>
      <c r="B1" s="87"/>
      <c r="C1" s="87"/>
    </row>
    <row r="2" spans="1:30">
      <c r="A2" s="410" t="s">
        <v>436</v>
      </c>
    </row>
    <row r="5" spans="1:30">
      <c r="A5" s="311" t="s">
        <v>287</v>
      </c>
      <c r="B5" s="253"/>
      <c r="C5" s="253"/>
      <c r="D5" s="253"/>
      <c r="E5" s="312"/>
      <c r="F5" s="253"/>
      <c r="G5" s="253"/>
      <c r="H5" s="253"/>
      <c r="I5" s="253"/>
      <c r="J5" s="253"/>
      <c r="K5" s="253"/>
      <c r="L5" s="253"/>
      <c r="M5" s="253"/>
      <c r="N5" s="253"/>
      <c r="O5" s="253"/>
      <c r="P5" s="253"/>
      <c r="Q5" s="1"/>
      <c r="R5" s="1"/>
      <c r="S5" s="1"/>
      <c r="T5" s="1"/>
      <c r="U5" s="1"/>
      <c r="V5" s="1"/>
      <c r="W5" s="1"/>
      <c r="X5" s="1"/>
      <c r="Y5" s="1"/>
      <c r="Z5" s="1"/>
      <c r="AA5" s="1"/>
      <c r="AB5" s="1"/>
      <c r="AC5" s="1"/>
      <c r="AD5" s="1"/>
    </row>
    <row r="6" spans="1:30">
      <c r="A6" s="453" t="s">
        <v>25</v>
      </c>
      <c r="B6" s="264"/>
      <c r="C6" s="264"/>
      <c r="D6" s="264"/>
      <c r="E6" s="313"/>
      <c r="F6" s="264"/>
      <c r="G6" s="264"/>
      <c r="H6" s="264"/>
      <c r="I6" s="264"/>
      <c r="J6" s="264"/>
      <c r="K6" s="264"/>
      <c r="L6" s="264"/>
      <c r="M6" s="264"/>
      <c r="N6" s="264"/>
      <c r="O6" s="264"/>
      <c r="P6" s="264"/>
      <c r="Q6" s="10"/>
      <c r="R6" s="10"/>
      <c r="S6" s="10"/>
      <c r="T6" s="10"/>
      <c r="U6" s="10"/>
      <c r="V6" s="10"/>
      <c r="W6" s="10"/>
      <c r="X6" s="10"/>
      <c r="Y6" s="10"/>
      <c r="Z6" s="10"/>
      <c r="AA6" s="10"/>
      <c r="AB6" s="10"/>
      <c r="AC6" s="10"/>
      <c r="AD6" s="10"/>
    </row>
    <row r="7" spans="1:30" s="434" customFormat="1">
      <c r="A7" s="423"/>
      <c r="B7" s="442"/>
      <c r="C7" s="442"/>
      <c r="D7" s="442"/>
      <c r="E7" s="422"/>
      <c r="F7" s="442"/>
      <c r="G7" s="442"/>
      <c r="H7" s="442"/>
      <c r="I7" s="442"/>
      <c r="J7" s="442"/>
      <c r="K7" s="442"/>
      <c r="L7" s="442"/>
      <c r="M7" s="442"/>
      <c r="N7" s="442"/>
      <c r="O7" s="442"/>
      <c r="P7" s="442"/>
      <c r="Q7" s="436"/>
      <c r="R7" s="436"/>
      <c r="S7" s="436"/>
      <c r="T7" s="436"/>
      <c r="U7" s="436"/>
      <c r="V7" s="436"/>
      <c r="W7" s="436"/>
      <c r="X7" s="436"/>
      <c r="Y7" s="436"/>
      <c r="Z7" s="436"/>
      <c r="AA7" s="436"/>
      <c r="AB7" s="436"/>
      <c r="AC7" s="436"/>
      <c r="AD7" s="436"/>
    </row>
    <row r="8" spans="1:30" ht="14.4" customHeight="1">
      <c r="A8" s="496" t="s">
        <v>263</v>
      </c>
      <c r="B8" s="253"/>
      <c r="C8" s="253"/>
      <c r="D8" s="253"/>
      <c r="E8" s="312"/>
      <c r="F8" s="253"/>
      <c r="G8" s="253"/>
      <c r="H8" s="253"/>
      <c r="I8" s="253"/>
      <c r="J8" s="253"/>
      <c r="K8" s="253"/>
      <c r="L8" s="253"/>
      <c r="M8" s="253"/>
      <c r="N8" s="253"/>
      <c r="O8" s="253"/>
      <c r="P8" s="253"/>
      <c r="Q8" s="1"/>
      <c r="R8" s="1"/>
      <c r="S8" s="1"/>
      <c r="T8" s="1"/>
      <c r="U8" s="1"/>
      <c r="V8" s="1"/>
      <c r="W8" s="1"/>
      <c r="X8" s="1"/>
      <c r="Y8" s="1"/>
      <c r="Z8" s="1"/>
      <c r="AA8" s="1"/>
      <c r="AB8" s="1"/>
      <c r="AC8" s="1"/>
      <c r="AD8" s="1"/>
    </row>
    <row r="9" spans="1:30">
      <c r="A9" s="496"/>
      <c r="B9" s="253"/>
      <c r="C9" s="253"/>
      <c r="D9" s="253"/>
      <c r="E9" s="312"/>
      <c r="F9" s="253"/>
      <c r="G9" s="253"/>
      <c r="H9" s="253"/>
      <c r="I9" s="253"/>
      <c r="J9" s="253"/>
      <c r="K9" s="253"/>
      <c r="L9" s="253"/>
      <c r="M9" s="253"/>
      <c r="N9" s="253"/>
      <c r="O9" s="253"/>
      <c r="P9" s="253"/>
      <c r="Q9" s="1"/>
      <c r="R9" s="1"/>
      <c r="S9" s="1"/>
      <c r="T9" s="1"/>
      <c r="U9" s="1"/>
      <c r="V9" s="1"/>
      <c r="W9" s="1"/>
      <c r="X9" s="1"/>
      <c r="Y9" s="1"/>
      <c r="Z9" s="1"/>
      <c r="AA9" s="1"/>
      <c r="AB9" s="1"/>
      <c r="AC9" s="1"/>
      <c r="AD9" s="1"/>
    </row>
    <row r="10" spans="1:30" ht="28.2" customHeight="1">
      <c r="A10" s="496"/>
      <c r="B10" s="497" t="s">
        <v>264</v>
      </c>
      <c r="C10" s="497" t="s">
        <v>265</v>
      </c>
      <c r="D10" s="471" t="s">
        <v>266</v>
      </c>
      <c r="E10" s="471"/>
      <c r="F10" s="471"/>
      <c r="G10" s="471"/>
      <c r="H10" s="471"/>
      <c r="I10" s="471"/>
      <c r="J10" s="253"/>
      <c r="K10" s="471" t="s">
        <v>267</v>
      </c>
      <c r="L10" s="471"/>
      <c r="M10" s="471"/>
      <c r="N10" s="471"/>
      <c r="O10" s="471"/>
      <c r="P10" s="471"/>
      <c r="Q10" s="1"/>
      <c r="R10" s="494" t="s">
        <v>447</v>
      </c>
      <c r="S10" s="471"/>
      <c r="T10" s="471"/>
      <c r="U10" s="471"/>
      <c r="V10" s="471"/>
      <c r="W10" s="471"/>
      <c r="X10" s="1"/>
      <c r="Y10" s="495" t="s">
        <v>448</v>
      </c>
      <c r="Z10" s="495"/>
      <c r="AA10" s="495"/>
      <c r="AB10" s="495"/>
      <c r="AC10" s="495"/>
      <c r="AD10" s="495"/>
    </row>
    <row r="11" spans="1:30">
      <c r="A11" s="495"/>
      <c r="B11" s="494"/>
      <c r="C11" s="494"/>
      <c r="D11" s="264" t="s">
        <v>162</v>
      </c>
      <c r="E11" s="264" t="s">
        <v>163</v>
      </c>
      <c r="F11" s="264" t="s">
        <v>164</v>
      </c>
      <c r="G11" s="264" t="s">
        <v>165</v>
      </c>
      <c r="H11" s="264" t="s">
        <v>166</v>
      </c>
      <c r="I11" s="264" t="s">
        <v>167</v>
      </c>
      <c r="J11" s="264"/>
      <c r="K11" s="264" t="s">
        <v>162</v>
      </c>
      <c r="L11" s="264" t="s">
        <v>163</v>
      </c>
      <c r="M11" s="264" t="s">
        <v>164</v>
      </c>
      <c r="N11" s="264" t="s">
        <v>165</v>
      </c>
      <c r="O11" s="264" t="s">
        <v>166</v>
      </c>
      <c r="P11" s="264" t="s">
        <v>167</v>
      </c>
      <c r="Q11" s="10"/>
      <c r="R11" s="264" t="s">
        <v>162</v>
      </c>
      <c r="S11" s="264" t="s">
        <v>163</v>
      </c>
      <c r="T11" s="264" t="s">
        <v>164</v>
      </c>
      <c r="U11" s="264" t="s">
        <v>165</v>
      </c>
      <c r="V11" s="264" t="s">
        <v>166</v>
      </c>
      <c r="W11" s="264" t="s">
        <v>167</v>
      </c>
      <c r="X11" s="10"/>
      <c r="Y11" s="264" t="s">
        <v>162</v>
      </c>
      <c r="Z11" s="264" t="s">
        <v>163</v>
      </c>
      <c r="AA11" s="264" t="s">
        <v>164</v>
      </c>
      <c r="AB11" s="264" t="s">
        <v>165</v>
      </c>
      <c r="AC11" s="264" t="s">
        <v>166</v>
      </c>
      <c r="AD11" s="264" t="s">
        <v>167</v>
      </c>
    </row>
    <row r="12" spans="1:30">
      <c r="A12" s="314">
        <v>1982</v>
      </c>
      <c r="B12" s="343">
        <v>1982</v>
      </c>
      <c r="C12" s="315">
        <v>617.76599999999996</v>
      </c>
      <c r="D12" s="315">
        <v>631</v>
      </c>
      <c r="E12" s="315">
        <v>652</v>
      </c>
      <c r="F12" s="315">
        <v>701</v>
      </c>
      <c r="G12" s="315">
        <v>763</v>
      </c>
      <c r="H12" s="315">
        <v>818</v>
      </c>
      <c r="I12" s="315">
        <v>882</v>
      </c>
      <c r="J12" s="315"/>
      <c r="K12" s="315">
        <v>0</v>
      </c>
      <c r="L12" s="315">
        <v>20</v>
      </c>
      <c r="M12" s="315">
        <v>46.9</v>
      </c>
      <c r="N12" s="315">
        <v>63.146999999999998</v>
      </c>
      <c r="O12" s="315">
        <v>76.858999999999995</v>
      </c>
      <c r="P12" s="315">
        <v>109.907</v>
      </c>
      <c r="Q12" s="316"/>
      <c r="R12" s="315">
        <v>631</v>
      </c>
      <c r="S12" s="315">
        <v>672</v>
      </c>
      <c r="T12" s="315">
        <v>747.9</v>
      </c>
      <c r="U12" s="315">
        <v>826.14700000000005</v>
      </c>
      <c r="V12" s="315">
        <v>894.85900000000004</v>
      </c>
      <c r="W12" s="315">
        <v>991.90700000000004</v>
      </c>
      <c r="X12" s="316"/>
      <c r="Y12" s="315">
        <v>13.234</v>
      </c>
      <c r="Z12" s="315">
        <v>71.438000000000002</v>
      </c>
      <c r="AA12" s="315">
        <v>81.462000000000003</v>
      </c>
      <c r="AB12" s="315">
        <v>92.11</v>
      </c>
      <c r="AC12" s="315">
        <v>125.70399999999999</v>
      </c>
      <c r="AD12" s="315">
        <v>137.62</v>
      </c>
    </row>
    <row r="13" spans="1:30">
      <c r="A13" s="314">
        <v>1983</v>
      </c>
      <c r="B13" s="343">
        <v>1983</v>
      </c>
      <c r="C13" s="315">
        <v>600.56200000000001</v>
      </c>
      <c r="D13" s="315">
        <v>606</v>
      </c>
      <c r="E13" s="315">
        <v>653</v>
      </c>
      <c r="F13" s="315">
        <v>715</v>
      </c>
      <c r="G13" s="315">
        <v>768</v>
      </c>
      <c r="H13" s="315">
        <v>822</v>
      </c>
      <c r="I13" s="315">
        <v>878</v>
      </c>
      <c r="J13" s="315"/>
      <c r="K13" s="315">
        <v>0</v>
      </c>
      <c r="L13" s="315">
        <v>4.9000000000000004</v>
      </c>
      <c r="M13" s="315">
        <v>17.146999999999998</v>
      </c>
      <c r="N13" s="315">
        <v>25.859000000000002</v>
      </c>
      <c r="O13" s="315">
        <v>51.906999999999996</v>
      </c>
      <c r="P13" s="315">
        <v>65.849999999999994</v>
      </c>
      <c r="Q13" s="316"/>
      <c r="R13" s="315">
        <v>606</v>
      </c>
      <c r="S13" s="315">
        <v>657.9</v>
      </c>
      <c r="T13" s="315">
        <v>732.14700000000005</v>
      </c>
      <c r="U13" s="315">
        <v>793.85900000000004</v>
      </c>
      <c r="V13" s="315">
        <v>873.90700000000004</v>
      </c>
      <c r="W13" s="315">
        <v>943.85</v>
      </c>
      <c r="X13" s="316"/>
      <c r="Y13" s="315">
        <v>5.4379999999999997</v>
      </c>
      <c r="Z13" s="315">
        <v>-8.5380000000000003</v>
      </c>
      <c r="AA13" s="315">
        <v>-1.89</v>
      </c>
      <c r="AB13" s="315">
        <v>24.704000000000001</v>
      </c>
      <c r="AC13" s="315">
        <v>19.62</v>
      </c>
      <c r="AD13" s="315">
        <v>34.612000000000002</v>
      </c>
    </row>
    <row r="14" spans="1:30">
      <c r="A14" s="314">
        <v>1984</v>
      </c>
      <c r="B14" s="343">
        <v>1984</v>
      </c>
      <c r="C14" s="315">
        <v>666.43799999999999</v>
      </c>
      <c r="D14" s="315">
        <v>663</v>
      </c>
      <c r="E14" s="315">
        <v>732.9</v>
      </c>
      <c r="F14" s="315">
        <v>794.8</v>
      </c>
      <c r="G14" s="315">
        <v>863.4</v>
      </c>
      <c r="H14" s="315">
        <v>945</v>
      </c>
      <c r="I14" s="315">
        <v>1015.6</v>
      </c>
      <c r="J14" s="315"/>
      <c r="K14" s="315">
        <v>0.9</v>
      </c>
      <c r="L14" s="315">
        <v>10.147</v>
      </c>
      <c r="M14" s="315">
        <v>17.859000000000002</v>
      </c>
      <c r="N14" s="315">
        <v>41.906999999999996</v>
      </c>
      <c r="O14" s="315">
        <v>43.85</v>
      </c>
      <c r="P14" s="315">
        <v>43.140999999999998</v>
      </c>
      <c r="Q14" s="316"/>
      <c r="R14" s="315">
        <v>663.9</v>
      </c>
      <c r="S14" s="315">
        <v>743.04700000000003</v>
      </c>
      <c r="T14" s="315">
        <v>812.65899999999999</v>
      </c>
      <c r="U14" s="315">
        <v>905.30700000000002</v>
      </c>
      <c r="V14" s="315">
        <v>988.85</v>
      </c>
      <c r="W14" s="315">
        <v>1058.741</v>
      </c>
      <c r="X14" s="316"/>
      <c r="Y14" s="315">
        <v>-2.5379999999999998</v>
      </c>
      <c r="Z14" s="315">
        <v>9.01</v>
      </c>
      <c r="AA14" s="315">
        <v>43.503999999999998</v>
      </c>
      <c r="AB14" s="315">
        <v>51.02</v>
      </c>
      <c r="AC14" s="315">
        <v>79.611999999999995</v>
      </c>
      <c r="AD14" s="315">
        <v>67.637</v>
      </c>
    </row>
    <row r="15" spans="1:30">
      <c r="A15" s="314">
        <v>1985</v>
      </c>
      <c r="B15" s="343">
        <v>1985</v>
      </c>
      <c r="C15" s="315">
        <v>734.03700000000003</v>
      </c>
      <c r="D15" s="315">
        <v>734.94</v>
      </c>
      <c r="E15" s="315">
        <v>788.44</v>
      </c>
      <c r="F15" s="315">
        <v>855.24400000000003</v>
      </c>
      <c r="G15" s="315">
        <v>934.19799999999998</v>
      </c>
      <c r="H15" s="315">
        <v>1004.514</v>
      </c>
      <c r="I15" s="315">
        <v>1087.634</v>
      </c>
      <c r="J15" s="315"/>
      <c r="K15" s="315">
        <v>-0.15</v>
      </c>
      <c r="L15" s="315">
        <v>1.5549999999999999</v>
      </c>
      <c r="M15" s="315">
        <v>19.632000000000001</v>
      </c>
      <c r="N15" s="315">
        <v>19.163</v>
      </c>
      <c r="O15" s="315">
        <v>16.439</v>
      </c>
      <c r="P15" s="315">
        <v>28.736999999999998</v>
      </c>
      <c r="Q15" s="316"/>
      <c r="R15" s="315">
        <v>734.79</v>
      </c>
      <c r="S15" s="315">
        <v>789.995</v>
      </c>
      <c r="T15" s="315">
        <v>874.87599999999998</v>
      </c>
      <c r="U15" s="315">
        <v>953.36099999999999</v>
      </c>
      <c r="V15" s="315">
        <v>1020.953</v>
      </c>
      <c r="W15" s="315">
        <v>1116.3710000000001</v>
      </c>
      <c r="X15" s="316"/>
      <c r="Y15" s="315">
        <v>0.753</v>
      </c>
      <c r="Z15" s="315">
        <v>20.84</v>
      </c>
      <c r="AA15" s="315">
        <v>20.588999999999999</v>
      </c>
      <c r="AB15" s="315">
        <v>44.122999999999998</v>
      </c>
      <c r="AC15" s="315">
        <v>29.849</v>
      </c>
      <c r="AD15" s="315">
        <v>84.412999999999997</v>
      </c>
    </row>
    <row r="16" spans="1:30">
      <c r="A16" s="314">
        <v>1986</v>
      </c>
      <c r="B16" s="343">
        <v>1986</v>
      </c>
      <c r="C16" s="315">
        <v>769.15499999999997</v>
      </c>
      <c r="D16" s="315">
        <v>777.83199999999999</v>
      </c>
      <c r="E16" s="315">
        <v>844.00300000000004</v>
      </c>
      <c r="F16" s="315">
        <v>920.99400000000003</v>
      </c>
      <c r="G16" s="315">
        <v>991.32500000000005</v>
      </c>
      <c r="H16" s="315">
        <v>1067.5060000000001</v>
      </c>
      <c r="I16" s="315">
        <v>1143.6489999999999</v>
      </c>
      <c r="J16" s="315"/>
      <c r="K16" s="315">
        <v>0.76500000000000001</v>
      </c>
      <c r="L16" s="315">
        <v>19.567</v>
      </c>
      <c r="M16" s="315">
        <v>18.849</v>
      </c>
      <c r="N16" s="315">
        <v>15.939</v>
      </c>
      <c r="O16" s="315">
        <v>27.975000000000001</v>
      </c>
      <c r="P16" s="315">
        <v>48.551000000000002</v>
      </c>
      <c r="Q16" s="316"/>
      <c r="R16" s="315">
        <v>778.59699999999998</v>
      </c>
      <c r="S16" s="315">
        <v>863.57</v>
      </c>
      <c r="T16" s="315">
        <v>939.84299999999996</v>
      </c>
      <c r="U16" s="315">
        <v>1007.264</v>
      </c>
      <c r="V16" s="315">
        <v>1095.481</v>
      </c>
      <c r="W16" s="315">
        <v>1192.2</v>
      </c>
      <c r="X16" s="316"/>
      <c r="Y16" s="315">
        <v>9.4420000000000002</v>
      </c>
      <c r="Z16" s="315">
        <v>9.2829999999999995</v>
      </c>
      <c r="AA16" s="315">
        <v>30.605</v>
      </c>
      <c r="AB16" s="315">
        <v>16.16</v>
      </c>
      <c r="AC16" s="315">
        <v>63.523000000000003</v>
      </c>
      <c r="AD16" s="315">
        <v>137.21199999999999</v>
      </c>
    </row>
    <row r="17" spans="1:30">
      <c r="A17" s="314">
        <v>1987</v>
      </c>
      <c r="B17" s="343">
        <v>1987</v>
      </c>
      <c r="C17" s="315">
        <v>854.28700000000003</v>
      </c>
      <c r="D17" s="315">
        <v>833.85500000000002</v>
      </c>
      <c r="E17" s="315">
        <v>900.197</v>
      </c>
      <c r="F17" s="315">
        <v>961.83600000000001</v>
      </c>
      <c r="G17" s="315">
        <v>1050.4159999999999</v>
      </c>
      <c r="H17" s="315">
        <v>1137.5329999999999</v>
      </c>
      <c r="I17" s="315">
        <v>1220.1859999999999</v>
      </c>
      <c r="J17" s="315"/>
      <c r="K17" s="315">
        <v>2E-3</v>
      </c>
      <c r="L17" s="315">
        <v>10.558</v>
      </c>
      <c r="M17" s="315">
        <v>16.283000000000001</v>
      </c>
      <c r="N17" s="315">
        <v>21.170999999999999</v>
      </c>
      <c r="O17" s="315">
        <v>37.548999999999999</v>
      </c>
      <c r="P17" s="315">
        <v>38.082999999999998</v>
      </c>
      <c r="Q17" s="316"/>
      <c r="R17" s="315">
        <v>833.85699999999997</v>
      </c>
      <c r="S17" s="315">
        <v>910.755</v>
      </c>
      <c r="T17" s="315">
        <v>978.11900000000003</v>
      </c>
      <c r="U17" s="315">
        <v>1071.587</v>
      </c>
      <c r="V17" s="315">
        <v>1175.0820000000001</v>
      </c>
      <c r="W17" s="315">
        <v>1258.269</v>
      </c>
      <c r="X17" s="316"/>
      <c r="Y17" s="315">
        <v>-20.43</v>
      </c>
      <c r="Z17" s="315">
        <v>1.5169999999999999</v>
      </c>
      <c r="AA17" s="315">
        <v>-12.984999999999999</v>
      </c>
      <c r="AB17" s="315">
        <v>39.628999999999998</v>
      </c>
      <c r="AC17" s="315">
        <v>120.09399999999999</v>
      </c>
      <c r="AD17" s="315">
        <v>167.06100000000001</v>
      </c>
    </row>
    <row r="18" spans="1:30">
      <c r="A18" s="314">
        <v>1988</v>
      </c>
      <c r="B18" s="343">
        <v>1988</v>
      </c>
      <c r="C18" s="315">
        <v>909.23800000000006</v>
      </c>
      <c r="D18" s="315">
        <v>897.33600000000001</v>
      </c>
      <c r="E18" s="315">
        <v>952.99199999999996</v>
      </c>
      <c r="F18" s="315">
        <v>1035.9870000000001</v>
      </c>
      <c r="G18" s="315">
        <v>1111.9100000000001</v>
      </c>
      <c r="H18" s="315">
        <v>1181.3240000000001</v>
      </c>
      <c r="I18" s="315">
        <v>1262.201</v>
      </c>
      <c r="J18" s="315"/>
      <c r="K18" s="315">
        <v>0</v>
      </c>
      <c r="L18" s="315">
        <v>0.13900000000000001</v>
      </c>
      <c r="M18" s="315">
        <v>3.4780000000000002</v>
      </c>
      <c r="N18" s="315">
        <v>20.641999999999999</v>
      </c>
      <c r="O18" s="315">
        <v>24.864999999999998</v>
      </c>
      <c r="P18" s="315">
        <v>36.045000000000002</v>
      </c>
      <c r="Q18" s="316"/>
      <c r="R18" s="315">
        <v>897.33600000000001</v>
      </c>
      <c r="S18" s="315">
        <v>953.13099999999997</v>
      </c>
      <c r="T18" s="315">
        <v>1039.4649999999999</v>
      </c>
      <c r="U18" s="315">
        <v>1132.5519999999999</v>
      </c>
      <c r="V18" s="315">
        <v>1206.1890000000001</v>
      </c>
      <c r="W18" s="315">
        <v>1298.2460000000001</v>
      </c>
      <c r="X18" s="316"/>
      <c r="Y18" s="315">
        <v>-11.901999999999999</v>
      </c>
      <c r="Z18" s="315">
        <v>-37.972999999999999</v>
      </c>
      <c r="AA18" s="315">
        <v>7.5069999999999997</v>
      </c>
      <c r="AB18" s="315">
        <v>77.563999999999993</v>
      </c>
      <c r="AC18" s="315">
        <v>114.98099999999999</v>
      </c>
      <c r="AD18" s="315">
        <v>143.91200000000001</v>
      </c>
    </row>
    <row r="19" spans="1:30">
      <c r="A19" s="314">
        <v>1989</v>
      </c>
      <c r="B19" s="343">
        <v>1989</v>
      </c>
      <c r="C19" s="315">
        <v>991.10400000000004</v>
      </c>
      <c r="D19" s="315">
        <v>982.9</v>
      </c>
      <c r="E19" s="315">
        <v>1068.634</v>
      </c>
      <c r="F19" s="315">
        <v>1140.154</v>
      </c>
      <c r="G19" s="315">
        <v>1208.6590000000001</v>
      </c>
      <c r="H19" s="315">
        <v>1280.479</v>
      </c>
      <c r="I19" s="315">
        <v>1358.7239999999999</v>
      </c>
      <c r="J19" s="315"/>
      <c r="K19" s="315">
        <v>0.45500000000000002</v>
      </c>
      <c r="L19" s="315">
        <v>-0.69099999999999995</v>
      </c>
      <c r="M19" s="315">
        <v>15.381</v>
      </c>
      <c r="N19" s="315">
        <v>19.244</v>
      </c>
      <c r="O19" s="315">
        <v>29.751000000000001</v>
      </c>
      <c r="P19" s="315">
        <v>61.75</v>
      </c>
      <c r="Q19" s="316"/>
      <c r="R19" s="315">
        <v>983.35500000000002</v>
      </c>
      <c r="S19" s="315">
        <v>1067.943</v>
      </c>
      <c r="T19" s="315">
        <v>1155.5350000000001</v>
      </c>
      <c r="U19" s="315">
        <v>1227.903</v>
      </c>
      <c r="V19" s="315">
        <v>1310.23</v>
      </c>
      <c r="W19" s="315">
        <v>1420.4739999999999</v>
      </c>
      <c r="X19" s="316"/>
      <c r="Y19" s="315">
        <v>-7.7489999999999997</v>
      </c>
      <c r="Z19" s="315">
        <v>35.984999999999999</v>
      </c>
      <c r="AA19" s="315">
        <v>100.547</v>
      </c>
      <c r="AB19" s="315">
        <v>136.69499999999999</v>
      </c>
      <c r="AC19" s="315">
        <v>155.89599999999999</v>
      </c>
      <c r="AD19" s="315">
        <v>161.90799999999999</v>
      </c>
    </row>
    <row r="20" spans="1:30">
      <c r="A20" s="314">
        <v>1990</v>
      </c>
      <c r="B20" s="343">
        <v>1990</v>
      </c>
      <c r="C20" s="315">
        <v>1031.9580000000001</v>
      </c>
      <c r="D20" s="315">
        <v>1067.1679999999999</v>
      </c>
      <c r="E20" s="315">
        <v>1137.259</v>
      </c>
      <c r="F20" s="315">
        <v>1203.7529999999999</v>
      </c>
      <c r="G20" s="315">
        <v>1276.653</v>
      </c>
      <c r="H20" s="315">
        <v>1354.546</v>
      </c>
      <c r="I20" s="315">
        <v>1437.663</v>
      </c>
      <c r="J20" s="315"/>
      <c r="K20" s="315">
        <v>0</v>
      </c>
      <c r="L20" s="315">
        <v>16.815000000000001</v>
      </c>
      <c r="M20" s="315">
        <v>20.896999999999998</v>
      </c>
      <c r="N20" s="315">
        <v>30.635000000000002</v>
      </c>
      <c r="O20" s="315">
        <v>61.828000000000003</v>
      </c>
      <c r="P20" s="315">
        <v>80.882000000000005</v>
      </c>
      <c r="Q20" s="316"/>
      <c r="R20" s="315">
        <v>1067.1679999999999</v>
      </c>
      <c r="S20" s="315">
        <v>1154.0740000000001</v>
      </c>
      <c r="T20" s="315">
        <v>1224.6500000000001</v>
      </c>
      <c r="U20" s="315">
        <v>1307.288</v>
      </c>
      <c r="V20" s="315">
        <v>1416.374</v>
      </c>
      <c r="W20" s="315">
        <v>1518.5450000000001</v>
      </c>
      <c r="X20" s="316"/>
      <c r="Y20" s="315">
        <v>35.21</v>
      </c>
      <c r="Z20" s="315">
        <v>99.085999999999999</v>
      </c>
      <c r="AA20" s="315">
        <v>133.44200000000001</v>
      </c>
      <c r="AB20" s="315">
        <v>152.95400000000001</v>
      </c>
      <c r="AC20" s="315">
        <v>157.80799999999999</v>
      </c>
      <c r="AD20" s="315">
        <v>166.755</v>
      </c>
    </row>
    <row r="21" spans="1:30">
      <c r="A21" s="314">
        <v>1991</v>
      </c>
      <c r="B21" s="343">
        <v>1991</v>
      </c>
      <c r="C21" s="315">
        <v>1054.9880000000001</v>
      </c>
      <c r="D21" s="315">
        <v>1093.7809999999999</v>
      </c>
      <c r="E21" s="315">
        <v>1169.7070000000001</v>
      </c>
      <c r="F21" s="315">
        <v>1251.001</v>
      </c>
      <c r="G21" s="315">
        <v>1331.854</v>
      </c>
      <c r="H21" s="315">
        <v>1415.913</v>
      </c>
      <c r="I21" s="315">
        <v>1496.364</v>
      </c>
      <c r="J21" s="315"/>
      <c r="K21" s="315">
        <v>-0.99099999999999999</v>
      </c>
      <c r="L21" s="315">
        <v>-12.087</v>
      </c>
      <c r="M21" s="315">
        <v>-1.2430000000000001</v>
      </c>
      <c r="N21" s="315">
        <v>24.831</v>
      </c>
      <c r="O21" s="315">
        <v>42.16</v>
      </c>
      <c r="P21" s="315">
        <v>49.14</v>
      </c>
      <c r="Q21" s="316"/>
      <c r="R21" s="315">
        <v>1092.79</v>
      </c>
      <c r="S21" s="315">
        <v>1157.6199999999999</v>
      </c>
      <c r="T21" s="315">
        <v>1249.758</v>
      </c>
      <c r="U21" s="315">
        <v>1356.6849999999999</v>
      </c>
      <c r="V21" s="315">
        <v>1458.0730000000001</v>
      </c>
      <c r="W21" s="315">
        <v>1545.5039999999999</v>
      </c>
      <c r="X21" s="316"/>
      <c r="Y21" s="315">
        <v>37.802</v>
      </c>
      <c r="Z21" s="315">
        <v>66.412000000000006</v>
      </c>
      <c r="AA21" s="315">
        <v>95.424000000000007</v>
      </c>
      <c r="AB21" s="315">
        <v>98.119</v>
      </c>
      <c r="AC21" s="315">
        <v>106.283</v>
      </c>
      <c r="AD21" s="315">
        <v>92.450999999999993</v>
      </c>
    </row>
    <row r="22" spans="1:30">
      <c r="A22" s="314">
        <v>1992</v>
      </c>
      <c r="B22" s="343">
        <v>1992</v>
      </c>
      <c r="C22" s="315">
        <v>1091.2080000000001</v>
      </c>
      <c r="D22" s="315">
        <v>1102.444</v>
      </c>
      <c r="E22" s="315">
        <v>1178.68</v>
      </c>
      <c r="F22" s="315">
        <v>1262.6849999999999</v>
      </c>
      <c r="G22" s="315">
        <v>1341.5250000000001</v>
      </c>
      <c r="H22" s="315">
        <v>1415.1010000000001</v>
      </c>
      <c r="I22" s="315">
        <v>1491.6120000000001</v>
      </c>
      <c r="J22" s="315"/>
      <c r="K22" s="315">
        <v>-14.548999999999999</v>
      </c>
      <c r="L22" s="315">
        <v>-0.92300000000000004</v>
      </c>
      <c r="M22" s="315">
        <v>25.515999999999998</v>
      </c>
      <c r="N22" s="315">
        <v>42.508000000000003</v>
      </c>
      <c r="O22" s="315">
        <v>49.438000000000002</v>
      </c>
      <c r="P22" s="315">
        <v>62.174999999999997</v>
      </c>
      <c r="Q22" s="316"/>
      <c r="R22" s="315">
        <v>1087.895</v>
      </c>
      <c r="S22" s="315">
        <v>1177.7570000000001</v>
      </c>
      <c r="T22" s="315">
        <v>1288.201</v>
      </c>
      <c r="U22" s="315">
        <v>1384.0329999999999</v>
      </c>
      <c r="V22" s="315">
        <v>1464.539</v>
      </c>
      <c r="W22" s="315">
        <v>1553.787</v>
      </c>
      <c r="X22" s="316"/>
      <c r="Y22" s="315">
        <v>-3.3130000000000002</v>
      </c>
      <c r="Z22" s="315">
        <v>23.422999999999998</v>
      </c>
      <c r="AA22" s="315">
        <v>29.635000000000002</v>
      </c>
      <c r="AB22" s="315">
        <v>32.243000000000002</v>
      </c>
      <c r="AC22" s="315">
        <v>11.486000000000001</v>
      </c>
      <c r="AD22" s="315">
        <v>-25.445</v>
      </c>
    </row>
    <row r="23" spans="1:30">
      <c r="A23" s="314">
        <v>1993</v>
      </c>
      <c r="B23" s="343">
        <v>1993</v>
      </c>
      <c r="C23" s="315">
        <v>1154.3340000000001</v>
      </c>
      <c r="D23" s="315">
        <v>1142.653</v>
      </c>
      <c r="E23" s="315">
        <v>1215.3030000000001</v>
      </c>
      <c r="F23" s="315">
        <v>1290.6469999999999</v>
      </c>
      <c r="G23" s="315">
        <v>1356.242</v>
      </c>
      <c r="H23" s="315">
        <v>1413.74</v>
      </c>
      <c r="I23" s="315">
        <v>1481.6410000000001</v>
      </c>
      <c r="J23" s="315"/>
      <c r="K23" s="315">
        <v>0</v>
      </c>
      <c r="L23" s="315">
        <v>26.265000000000001</v>
      </c>
      <c r="M23" s="315">
        <v>43.72</v>
      </c>
      <c r="N23" s="315">
        <v>49.997999999999998</v>
      </c>
      <c r="O23" s="315">
        <v>62.853999999999999</v>
      </c>
      <c r="P23" s="315">
        <v>49.052</v>
      </c>
      <c r="Q23" s="316"/>
      <c r="R23" s="315">
        <v>1142.653</v>
      </c>
      <c r="S23" s="315">
        <v>1241.568</v>
      </c>
      <c r="T23" s="315">
        <v>1334.367</v>
      </c>
      <c r="U23" s="315">
        <v>1406.24</v>
      </c>
      <c r="V23" s="315">
        <v>1476.5940000000001</v>
      </c>
      <c r="W23" s="315">
        <v>1530.693</v>
      </c>
      <c r="X23" s="316"/>
      <c r="Y23" s="315">
        <v>-11.680999999999999</v>
      </c>
      <c r="Z23" s="315">
        <v>-16.998000000000001</v>
      </c>
      <c r="AA23" s="315">
        <v>-17.422999999999998</v>
      </c>
      <c r="AB23" s="315">
        <v>-46.813000000000002</v>
      </c>
      <c r="AC23" s="315">
        <v>-102.63800000000001</v>
      </c>
      <c r="AD23" s="315">
        <v>-191.035</v>
      </c>
    </row>
    <row r="24" spans="1:30">
      <c r="A24" s="314">
        <v>1994</v>
      </c>
      <c r="B24" s="343">
        <v>1994</v>
      </c>
      <c r="C24" s="315">
        <v>1258.566</v>
      </c>
      <c r="D24" s="315">
        <v>1250.51</v>
      </c>
      <c r="E24" s="315">
        <v>1338.2</v>
      </c>
      <c r="F24" s="315">
        <v>1410.749</v>
      </c>
      <c r="G24" s="315">
        <v>1478.748</v>
      </c>
      <c r="H24" s="315">
        <v>1555.9069999999999</v>
      </c>
      <c r="I24" s="315">
        <v>1629.9259999999999</v>
      </c>
      <c r="J24" s="315"/>
      <c r="K24" s="315">
        <v>0</v>
      </c>
      <c r="L24" s="315">
        <v>0.28499999999999998</v>
      </c>
      <c r="M24" s="315">
        <v>-1.397</v>
      </c>
      <c r="N24" s="315">
        <v>2.2730000000000001</v>
      </c>
      <c r="O24" s="315">
        <v>-10.734999999999999</v>
      </c>
      <c r="P24" s="315">
        <v>-6.7939999999999996</v>
      </c>
      <c r="Q24" s="316"/>
      <c r="R24" s="315">
        <v>1250.51</v>
      </c>
      <c r="S24" s="315">
        <v>1338.4849999999999</v>
      </c>
      <c r="T24" s="315">
        <v>1409.3520000000001</v>
      </c>
      <c r="U24" s="315">
        <v>1481.021</v>
      </c>
      <c r="V24" s="315">
        <v>1545.172</v>
      </c>
      <c r="W24" s="315">
        <v>1623.1320000000001</v>
      </c>
      <c r="X24" s="316"/>
      <c r="Y24" s="315">
        <v>-8.0559999999999992</v>
      </c>
      <c r="Z24" s="315">
        <v>-13.305</v>
      </c>
      <c r="AA24" s="315">
        <v>-43.701000000000001</v>
      </c>
      <c r="AB24" s="315">
        <v>-98.210999999999999</v>
      </c>
      <c r="AC24" s="315">
        <v>-176.55600000000001</v>
      </c>
      <c r="AD24" s="315">
        <v>-204.32</v>
      </c>
    </row>
    <row r="25" spans="1:30">
      <c r="A25" s="314">
        <v>1995</v>
      </c>
      <c r="B25" s="343">
        <v>1995</v>
      </c>
      <c r="C25" s="315">
        <v>1351.79</v>
      </c>
      <c r="D25" s="315">
        <v>1355.213</v>
      </c>
      <c r="E25" s="315">
        <v>1417.72</v>
      </c>
      <c r="F25" s="315">
        <v>1475.4960000000001</v>
      </c>
      <c r="G25" s="315">
        <v>1546.405</v>
      </c>
      <c r="H25" s="315">
        <v>1618.306</v>
      </c>
      <c r="I25" s="315">
        <v>1697.4880000000001</v>
      </c>
      <c r="J25" s="315"/>
      <c r="K25" s="315">
        <v>-0.248</v>
      </c>
      <c r="L25" s="315">
        <v>-7.4999999999999997E-2</v>
      </c>
      <c r="M25" s="315">
        <v>3.734</v>
      </c>
      <c r="N25" s="315">
        <v>-8.0399999999999991</v>
      </c>
      <c r="O25" s="315">
        <v>-3.3679999999999999</v>
      </c>
      <c r="P25" s="315">
        <v>-14.503</v>
      </c>
      <c r="Q25" s="316"/>
      <c r="R25" s="315">
        <v>1354.9649999999999</v>
      </c>
      <c r="S25" s="315">
        <v>1417.645</v>
      </c>
      <c r="T25" s="315">
        <v>1479.23</v>
      </c>
      <c r="U25" s="315">
        <v>1538.365</v>
      </c>
      <c r="V25" s="315">
        <v>1614.9380000000001</v>
      </c>
      <c r="W25" s="315">
        <v>1682.9849999999999</v>
      </c>
      <c r="X25" s="316"/>
      <c r="Y25" s="315">
        <v>3.1749999999999998</v>
      </c>
      <c r="Z25" s="315">
        <v>-35.408000000000001</v>
      </c>
      <c r="AA25" s="315">
        <v>-100.002</v>
      </c>
      <c r="AB25" s="315">
        <v>-183.363</v>
      </c>
      <c r="AC25" s="315">
        <v>-212.51400000000001</v>
      </c>
      <c r="AD25" s="315">
        <v>-342.20600000000002</v>
      </c>
    </row>
    <row r="26" spans="1:30">
      <c r="A26" s="314">
        <v>1996</v>
      </c>
      <c r="B26" s="343">
        <v>1996</v>
      </c>
      <c r="C26" s="315">
        <v>1453.0530000000001</v>
      </c>
      <c r="D26" s="315">
        <v>1428.2819999999999</v>
      </c>
      <c r="E26" s="315">
        <v>1483.2650000000001</v>
      </c>
      <c r="F26" s="315">
        <v>1543.5730000000001</v>
      </c>
      <c r="G26" s="315">
        <v>1609.0309999999999</v>
      </c>
      <c r="H26" s="315">
        <v>1680.6389999999999</v>
      </c>
      <c r="I26" s="315">
        <v>1757.62</v>
      </c>
      <c r="J26" s="315"/>
      <c r="K26" s="315">
        <v>6.3E-2</v>
      </c>
      <c r="L26" s="315">
        <v>3.665</v>
      </c>
      <c r="M26" s="315">
        <v>-8.9109999999999996</v>
      </c>
      <c r="N26" s="315">
        <v>-5.0289999999999999</v>
      </c>
      <c r="O26" s="315">
        <v>-16.867999999999999</v>
      </c>
      <c r="P26" s="315">
        <v>-102.718</v>
      </c>
      <c r="Q26" s="316"/>
      <c r="R26" s="315">
        <v>1428.345</v>
      </c>
      <c r="S26" s="315">
        <v>1486.93</v>
      </c>
      <c r="T26" s="315">
        <v>1534.662</v>
      </c>
      <c r="U26" s="315">
        <v>1604.002</v>
      </c>
      <c r="V26" s="315">
        <v>1663.771</v>
      </c>
      <c r="W26" s="315">
        <v>1654.902</v>
      </c>
      <c r="X26" s="316"/>
      <c r="Y26" s="315">
        <v>-24.707999999999998</v>
      </c>
      <c r="Z26" s="315">
        <v>-92.302000000000007</v>
      </c>
      <c r="AA26" s="315">
        <v>-187.066</v>
      </c>
      <c r="AB26" s="315">
        <v>-223.45</v>
      </c>
      <c r="AC26" s="315">
        <v>-361.42</v>
      </c>
      <c r="AD26" s="315">
        <v>-336.18</v>
      </c>
    </row>
    <row r="27" spans="1:30">
      <c r="A27" s="314">
        <v>1997</v>
      </c>
      <c r="B27" s="343">
        <v>1997</v>
      </c>
      <c r="C27" s="315">
        <v>1579.232</v>
      </c>
      <c r="D27" s="315">
        <v>1507.345</v>
      </c>
      <c r="E27" s="315">
        <v>1566.874</v>
      </c>
      <c r="F27" s="315">
        <v>1633.5650000000001</v>
      </c>
      <c r="G27" s="315">
        <v>1705.3019999999999</v>
      </c>
      <c r="H27" s="315">
        <v>1780.914</v>
      </c>
      <c r="I27" s="315">
        <v>1860.2460000000001</v>
      </c>
      <c r="J27" s="315"/>
      <c r="K27" s="315">
        <v>2.79</v>
      </c>
      <c r="L27" s="315">
        <v>-8.4589999999999996</v>
      </c>
      <c r="M27" s="315">
        <v>-5.4980000000000002</v>
      </c>
      <c r="N27" s="315">
        <v>-17.55</v>
      </c>
      <c r="O27" s="315">
        <v>-102.92100000000001</v>
      </c>
      <c r="P27" s="315">
        <v>-105.05800000000001</v>
      </c>
      <c r="Q27" s="316"/>
      <c r="R27" s="315">
        <v>1510.135</v>
      </c>
      <c r="S27" s="315">
        <v>1558.415</v>
      </c>
      <c r="T27" s="315">
        <v>1628.067</v>
      </c>
      <c r="U27" s="315">
        <v>1687.752</v>
      </c>
      <c r="V27" s="315">
        <v>1677.9929999999999</v>
      </c>
      <c r="W27" s="315">
        <v>1755.1880000000001</v>
      </c>
      <c r="X27" s="316"/>
      <c r="Y27" s="315">
        <v>-69.096999999999994</v>
      </c>
      <c r="Z27" s="315">
        <v>-163.31299999999999</v>
      </c>
      <c r="AA27" s="315">
        <v>-199.38499999999999</v>
      </c>
      <c r="AB27" s="315">
        <v>-337.43900000000002</v>
      </c>
      <c r="AC27" s="315">
        <v>-313.089</v>
      </c>
      <c r="AD27" s="315">
        <v>-97.947999999999993</v>
      </c>
    </row>
    <row r="28" spans="1:30">
      <c r="A28" s="314">
        <v>1998</v>
      </c>
      <c r="B28" s="343">
        <v>1998</v>
      </c>
      <c r="C28" s="315">
        <v>1721.7280000000001</v>
      </c>
      <c r="D28" s="315">
        <v>1664.7570000000001</v>
      </c>
      <c r="E28" s="315">
        <v>1728.538</v>
      </c>
      <c r="F28" s="315">
        <v>1778.596</v>
      </c>
      <c r="G28" s="315">
        <v>1846.567</v>
      </c>
      <c r="H28" s="315">
        <v>1929.818</v>
      </c>
      <c r="I28" s="315">
        <v>2007.654</v>
      </c>
      <c r="J28" s="315"/>
      <c r="K28" s="315">
        <v>0.60399999999999998</v>
      </c>
      <c r="L28" s="315">
        <v>1.2769999999999999</v>
      </c>
      <c r="M28" s="315">
        <v>5.3479999999999999</v>
      </c>
      <c r="N28" s="315">
        <v>-79.367999999999995</v>
      </c>
      <c r="O28" s="315">
        <v>-87.56</v>
      </c>
      <c r="P28" s="315">
        <v>-187.101</v>
      </c>
      <c r="Q28" s="316"/>
      <c r="R28" s="315">
        <v>1665.3610000000001</v>
      </c>
      <c r="S28" s="315">
        <v>1729.8150000000001</v>
      </c>
      <c r="T28" s="315">
        <v>1783.944</v>
      </c>
      <c r="U28" s="315">
        <v>1767.1990000000001</v>
      </c>
      <c r="V28" s="315">
        <v>1842.258</v>
      </c>
      <c r="W28" s="315">
        <v>1820.5530000000001</v>
      </c>
      <c r="X28" s="316"/>
      <c r="Y28" s="315">
        <v>-56.366999999999997</v>
      </c>
      <c r="Z28" s="315">
        <v>-97.637</v>
      </c>
      <c r="AA28" s="315">
        <v>-241.24700000000001</v>
      </c>
      <c r="AB28" s="315">
        <v>-223.88300000000001</v>
      </c>
      <c r="AC28" s="315">
        <v>-10.878</v>
      </c>
      <c r="AD28" s="315">
        <v>38.238999999999997</v>
      </c>
    </row>
    <row r="29" spans="1:30">
      <c r="A29" s="314">
        <v>1999</v>
      </c>
      <c r="B29" s="343">
        <v>1999</v>
      </c>
      <c r="C29" s="315">
        <v>1827.452</v>
      </c>
      <c r="D29" s="315">
        <v>1814.56</v>
      </c>
      <c r="E29" s="315">
        <v>1869.999</v>
      </c>
      <c r="F29" s="315">
        <v>1930.3910000000001</v>
      </c>
      <c r="G29" s="315">
        <v>2014.568</v>
      </c>
      <c r="H29" s="315">
        <v>2090.6439999999998</v>
      </c>
      <c r="I29" s="315">
        <v>2184.0250000000001</v>
      </c>
      <c r="J29" s="315"/>
      <c r="K29" s="315">
        <v>4.0000000000000001E-3</v>
      </c>
      <c r="L29" s="315">
        <v>3.2090000000000001</v>
      </c>
      <c r="M29" s="315">
        <v>-78.745000000000005</v>
      </c>
      <c r="N29" s="315">
        <v>-85.716999999999999</v>
      </c>
      <c r="O29" s="315">
        <v>-185.435</v>
      </c>
      <c r="P29" s="315">
        <v>-270.64</v>
      </c>
      <c r="Q29" s="316"/>
      <c r="R29" s="315">
        <v>1814.5640000000001</v>
      </c>
      <c r="S29" s="315">
        <v>1873.2080000000001</v>
      </c>
      <c r="T29" s="315">
        <v>1851.646</v>
      </c>
      <c r="U29" s="315">
        <v>1928.8510000000001</v>
      </c>
      <c r="V29" s="315">
        <v>1905.2090000000001</v>
      </c>
      <c r="W29" s="315">
        <v>1913.385</v>
      </c>
      <c r="X29" s="316"/>
      <c r="Y29" s="315">
        <v>-12.888</v>
      </c>
      <c r="Z29" s="315">
        <v>-151.983</v>
      </c>
      <c r="AA29" s="315">
        <v>-139.43600000000001</v>
      </c>
      <c r="AB29" s="315">
        <v>75.715000000000003</v>
      </c>
      <c r="AC29" s="315">
        <v>122.895</v>
      </c>
      <c r="AD29" s="315">
        <v>33.271000000000001</v>
      </c>
    </row>
    <row r="30" spans="1:30">
      <c r="A30" s="314">
        <v>2000</v>
      </c>
      <c r="B30" s="343">
        <v>2000</v>
      </c>
      <c r="C30" s="315">
        <v>2025.191</v>
      </c>
      <c r="D30" s="315">
        <v>1945.1279999999999</v>
      </c>
      <c r="E30" s="315">
        <v>2016.3489999999999</v>
      </c>
      <c r="F30" s="315">
        <v>2096.241</v>
      </c>
      <c r="G30" s="315">
        <v>2176.7020000000002</v>
      </c>
      <c r="H30" s="315">
        <v>2262.549</v>
      </c>
      <c r="I30" s="315">
        <v>2361.4279999999999</v>
      </c>
      <c r="J30" s="315"/>
      <c r="K30" s="315">
        <v>-8.0000000000000002E-3</v>
      </c>
      <c r="L30" s="315">
        <v>-72.721000000000004</v>
      </c>
      <c r="M30" s="315">
        <v>-77.674000000000007</v>
      </c>
      <c r="N30" s="315">
        <v>-183.172</v>
      </c>
      <c r="O30" s="315">
        <v>-268.62200000000001</v>
      </c>
      <c r="P30" s="315">
        <v>-215.31100000000001</v>
      </c>
      <c r="Q30" s="316"/>
      <c r="R30" s="315">
        <v>1945.12</v>
      </c>
      <c r="S30" s="315">
        <v>1943.6279999999999</v>
      </c>
      <c r="T30" s="315">
        <v>2018.567</v>
      </c>
      <c r="U30" s="315">
        <v>1993.53</v>
      </c>
      <c r="V30" s="315">
        <v>1993.9269999999999</v>
      </c>
      <c r="W30" s="315">
        <v>2146.1170000000002</v>
      </c>
      <c r="X30" s="316"/>
      <c r="Y30" s="315">
        <v>-80.070999999999998</v>
      </c>
      <c r="Z30" s="315">
        <v>-47.454000000000001</v>
      </c>
      <c r="AA30" s="315">
        <v>165.43100000000001</v>
      </c>
      <c r="AB30" s="315">
        <v>211.21600000000001</v>
      </c>
      <c r="AC30" s="315">
        <v>113.813</v>
      </c>
      <c r="AD30" s="315">
        <v>-7.4939999999999998</v>
      </c>
    </row>
    <row r="31" spans="1:30">
      <c r="A31" s="314">
        <v>2001</v>
      </c>
      <c r="B31" s="343">
        <v>2001</v>
      </c>
      <c r="C31" s="315">
        <v>1991.0820000000001</v>
      </c>
      <c r="D31" s="315">
        <v>2134.5709999999999</v>
      </c>
      <c r="E31" s="315">
        <v>2235.7959999999998</v>
      </c>
      <c r="F31" s="315">
        <v>2343.049</v>
      </c>
      <c r="G31" s="315">
        <v>2453.009</v>
      </c>
      <c r="H31" s="315">
        <v>2569.83</v>
      </c>
      <c r="I31" s="315">
        <v>2688.8040000000001</v>
      </c>
      <c r="J31" s="315"/>
      <c r="K31" s="315">
        <v>-70.206999999999994</v>
      </c>
      <c r="L31" s="315">
        <v>-74.558999999999997</v>
      </c>
      <c r="M31" s="315">
        <v>-179.584</v>
      </c>
      <c r="N31" s="315">
        <v>-265.08</v>
      </c>
      <c r="O31" s="315">
        <v>-211.48599999999999</v>
      </c>
      <c r="P31" s="315">
        <v>-189.69499999999999</v>
      </c>
      <c r="Q31" s="316"/>
      <c r="R31" s="315">
        <v>2064.364</v>
      </c>
      <c r="S31" s="315">
        <v>2161.2370000000001</v>
      </c>
      <c r="T31" s="315">
        <v>2163.4650000000001</v>
      </c>
      <c r="U31" s="315">
        <v>2187.9290000000001</v>
      </c>
      <c r="V31" s="315">
        <v>2358.3440000000001</v>
      </c>
      <c r="W31" s="315">
        <v>2499.1089999999999</v>
      </c>
      <c r="X31" s="316"/>
      <c r="Y31" s="315">
        <v>73.281999999999996</v>
      </c>
      <c r="Z31" s="315">
        <v>308.101</v>
      </c>
      <c r="AA31" s="315">
        <v>381.15100000000001</v>
      </c>
      <c r="AB31" s="315">
        <v>307.815</v>
      </c>
      <c r="AC31" s="315">
        <v>204.733</v>
      </c>
      <c r="AD31" s="315">
        <v>92.24</v>
      </c>
    </row>
    <row r="32" spans="1:30">
      <c r="A32" s="314">
        <v>2002</v>
      </c>
      <c r="B32" s="343">
        <v>2002</v>
      </c>
      <c r="C32" s="315">
        <v>1853.136</v>
      </c>
      <c r="D32" s="315">
        <v>1982.7239999999999</v>
      </c>
      <c r="E32" s="315">
        <v>2070.4580000000001</v>
      </c>
      <c r="F32" s="315">
        <v>2205.9290000000001</v>
      </c>
      <c r="G32" s="315">
        <v>2341.5259999999998</v>
      </c>
      <c r="H32" s="315">
        <v>2447.2559999999999</v>
      </c>
      <c r="I32" s="315">
        <v>2568.1660000000002</v>
      </c>
      <c r="J32" s="315"/>
      <c r="K32" s="315">
        <v>-42.941000000000003</v>
      </c>
      <c r="L32" s="315">
        <v>-93.338999999999999</v>
      </c>
      <c r="M32" s="315">
        <v>-161.90600000000001</v>
      </c>
      <c r="N32" s="315">
        <v>-108.496</v>
      </c>
      <c r="O32" s="315">
        <v>-61.249000000000002</v>
      </c>
      <c r="P32" s="315">
        <v>-78.025000000000006</v>
      </c>
      <c r="Q32" s="316"/>
      <c r="R32" s="315">
        <v>1939.7829999999999</v>
      </c>
      <c r="S32" s="315">
        <v>1977.1189999999999</v>
      </c>
      <c r="T32" s="315">
        <v>2044.0229999999999</v>
      </c>
      <c r="U32" s="315">
        <v>2233.0300000000002</v>
      </c>
      <c r="V32" s="315">
        <v>2386.0070000000001</v>
      </c>
      <c r="W32" s="315">
        <v>2490.1410000000001</v>
      </c>
      <c r="X32" s="316"/>
      <c r="Y32" s="315">
        <v>86.647000000000006</v>
      </c>
      <c r="Z32" s="315">
        <v>194.80500000000001</v>
      </c>
      <c r="AA32" s="315">
        <v>163.90899999999999</v>
      </c>
      <c r="AB32" s="315">
        <v>79.418999999999997</v>
      </c>
      <c r="AC32" s="315">
        <v>-20.861999999999998</v>
      </c>
      <c r="AD32" s="315">
        <v>-77.843999999999994</v>
      </c>
    </row>
    <row r="33" spans="1:30">
      <c r="A33" s="314">
        <v>2003</v>
      </c>
      <c r="B33" s="343">
        <v>2003</v>
      </c>
      <c r="C33" s="315">
        <v>1782.3140000000001</v>
      </c>
      <c r="D33" s="315">
        <v>1921.5260000000001</v>
      </c>
      <c r="E33" s="324">
        <v>2054.36</v>
      </c>
      <c r="F33" s="315">
        <v>2225.1149999999998</v>
      </c>
      <c r="G33" s="315">
        <v>2370.0740000000001</v>
      </c>
      <c r="H33" s="315">
        <v>2504.6640000000002</v>
      </c>
      <c r="I33" s="315">
        <v>2647.7779999999998</v>
      </c>
      <c r="J33" s="315"/>
      <c r="K33" s="315">
        <v>-53.276000000000003</v>
      </c>
      <c r="L33" s="315">
        <v>-132.196</v>
      </c>
      <c r="M33" s="315">
        <v>-104.267</v>
      </c>
      <c r="N33" s="315">
        <v>-76.75</v>
      </c>
      <c r="O33" s="315">
        <v>-94.724000000000004</v>
      </c>
      <c r="P33" s="315">
        <v>-237.02099999999999</v>
      </c>
      <c r="Q33" s="316"/>
      <c r="R33" s="315">
        <v>1868.25</v>
      </c>
      <c r="S33" s="315">
        <v>1922.164</v>
      </c>
      <c r="T33" s="315">
        <v>2120.848</v>
      </c>
      <c r="U33" s="315">
        <v>2293.3240000000001</v>
      </c>
      <c r="V33" s="315">
        <v>2409.94</v>
      </c>
      <c r="W33" s="315">
        <v>2410.7570000000001</v>
      </c>
      <c r="X33" s="316"/>
      <c r="Y33" s="315">
        <v>85.936000000000007</v>
      </c>
      <c r="Z33" s="315">
        <v>42.05</v>
      </c>
      <c r="AA33" s="315">
        <v>-32.762999999999998</v>
      </c>
      <c r="AB33" s="315">
        <v>-113.545</v>
      </c>
      <c r="AC33" s="315">
        <v>-158.04499999999999</v>
      </c>
      <c r="AD33" s="315">
        <v>-113.23399999999999</v>
      </c>
    </row>
    <row r="34" spans="1:30">
      <c r="A34" s="314">
        <v>2004</v>
      </c>
      <c r="B34" s="343">
        <v>2004</v>
      </c>
      <c r="C34" s="315">
        <v>1880.114</v>
      </c>
      <c r="D34" s="315">
        <v>1817.1489999999999</v>
      </c>
      <c r="E34" s="315">
        <v>2049.0859999999998</v>
      </c>
      <c r="F34" s="315">
        <v>2255.9110000000001</v>
      </c>
      <c r="G34" s="315">
        <v>2385.4160000000002</v>
      </c>
      <c r="H34" s="315">
        <v>2505.5010000000002</v>
      </c>
      <c r="I34" s="315">
        <v>2643.701</v>
      </c>
      <c r="J34" s="315"/>
      <c r="K34" s="315">
        <v>3.34</v>
      </c>
      <c r="L34" s="315">
        <v>-26.341999999999999</v>
      </c>
      <c r="M34" s="315">
        <v>-56.203000000000003</v>
      </c>
      <c r="N34" s="315">
        <v>-81.171000000000006</v>
      </c>
      <c r="O34" s="315">
        <v>-220.334</v>
      </c>
      <c r="P34" s="315">
        <v>-205.52099999999999</v>
      </c>
      <c r="Q34" s="316"/>
      <c r="R34" s="315">
        <v>1820.489</v>
      </c>
      <c r="S34" s="315">
        <v>2022.7439999999999</v>
      </c>
      <c r="T34" s="315">
        <v>2199.7080000000001</v>
      </c>
      <c r="U34" s="315">
        <v>2304.2449999999999</v>
      </c>
      <c r="V34" s="315">
        <v>2285.1669999999999</v>
      </c>
      <c r="W34" s="315">
        <v>2438.1790000000001</v>
      </c>
      <c r="X34" s="316"/>
      <c r="Y34" s="315">
        <v>-59.625</v>
      </c>
      <c r="Z34" s="315">
        <v>-130.86699999999999</v>
      </c>
      <c r="AA34" s="315">
        <v>-207.161</v>
      </c>
      <c r="AB34" s="315">
        <v>-263.74</v>
      </c>
      <c r="AC34" s="315">
        <v>-238.82400000000001</v>
      </c>
      <c r="AD34" s="315">
        <v>333.19</v>
      </c>
    </row>
    <row r="35" spans="1:30">
      <c r="A35" s="314">
        <v>2005</v>
      </c>
      <c r="B35" s="343">
        <v>2005</v>
      </c>
      <c r="C35" s="315">
        <v>2153.6109999999999</v>
      </c>
      <c r="D35" s="315">
        <v>2057.2710000000002</v>
      </c>
      <c r="E35" s="315">
        <v>2212.2649999999999</v>
      </c>
      <c r="F35" s="315">
        <v>2356.9560000000001</v>
      </c>
      <c r="G35" s="315">
        <v>2507.6529999999998</v>
      </c>
      <c r="H35" s="315">
        <v>2661.873</v>
      </c>
      <c r="I35" s="315">
        <v>2806.45</v>
      </c>
      <c r="J35" s="315"/>
      <c r="K35" s="315">
        <v>6.9000000000000006E-2</v>
      </c>
      <c r="L35" s="315">
        <v>-11.951000000000001</v>
      </c>
      <c r="M35" s="315">
        <v>-55.287999999999997</v>
      </c>
      <c r="N35" s="315">
        <v>-205.82400000000001</v>
      </c>
      <c r="O35" s="315">
        <v>-197.024</v>
      </c>
      <c r="P35" s="315">
        <v>-233.47900000000001</v>
      </c>
      <c r="Q35" s="316"/>
      <c r="R35" s="315">
        <v>2057.34</v>
      </c>
      <c r="S35" s="315">
        <v>2200.3139999999999</v>
      </c>
      <c r="T35" s="315">
        <v>2301.6680000000001</v>
      </c>
      <c r="U35" s="315">
        <v>2301.8290000000002</v>
      </c>
      <c r="V35" s="315">
        <v>2464.848</v>
      </c>
      <c r="W35" s="315">
        <v>2572.971</v>
      </c>
      <c r="X35" s="316"/>
      <c r="Y35" s="315">
        <v>-96.271000000000001</v>
      </c>
      <c r="Z35" s="315">
        <v>-206.55500000000001</v>
      </c>
      <c r="AA35" s="315">
        <v>-266.31700000000001</v>
      </c>
      <c r="AB35" s="315">
        <v>-222.16200000000001</v>
      </c>
      <c r="AC35" s="315">
        <v>359.85899999999998</v>
      </c>
      <c r="AD35" s="315">
        <v>410.26499999999999</v>
      </c>
    </row>
    <row r="36" spans="1:30">
      <c r="A36" s="314">
        <v>2006</v>
      </c>
      <c r="B36" s="343">
        <v>2006</v>
      </c>
      <c r="C36" s="315">
        <v>2406.8690000000001</v>
      </c>
      <c r="D36" s="315">
        <v>2312.4380000000001</v>
      </c>
      <c r="E36" s="315">
        <v>2461.19</v>
      </c>
      <c r="F36" s="315">
        <v>2597.8020000000001</v>
      </c>
      <c r="G36" s="315">
        <v>2742.77</v>
      </c>
      <c r="H36" s="315">
        <v>2882.6509999999998</v>
      </c>
      <c r="I36" s="315">
        <v>3138.451</v>
      </c>
      <c r="J36" s="315"/>
      <c r="K36" s="315">
        <v>-4.367</v>
      </c>
      <c r="L36" s="315">
        <v>-47.795000000000002</v>
      </c>
      <c r="M36" s="315">
        <v>-202.41800000000001</v>
      </c>
      <c r="N36" s="315">
        <v>-194.673</v>
      </c>
      <c r="O36" s="315">
        <v>-230.99799999999999</v>
      </c>
      <c r="P36" s="315">
        <v>-405.18400000000003</v>
      </c>
      <c r="Q36" s="316"/>
      <c r="R36" s="315">
        <v>2308.0709999999999</v>
      </c>
      <c r="S36" s="315">
        <v>2413.395</v>
      </c>
      <c r="T36" s="315">
        <v>2395.384</v>
      </c>
      <c r="U36" s="315">
        <v>2548.0970000000002</v>
      </c>
      <c r="V36" s="315">
        <v>2651.654</v>
      </c>
      <c r="W36" s="315">
        <v>2733.2669999999998</v>
      </c>
      <c r="X36" s="316"/>
      <c r="Y36" s="315">
        <v>-98.798000000000002</v>
      </c>
      <c r="Z36" s="315">
        <v>-154.59</v>
      </c>
      <c r="AA36" s="315">
        <v>-128.607</v>
      </c>
      <c r="AB36" s="315">
        <v>443.108</v>
      </c>
      <c r="AC36" s="315">
        <v>488.94799999999998</v>
      </c>
      <c r="AD36" s="315">
        <v>429.80099999999999</v>
      </c>
    </row>
    <row r="37" spans="1:30">
      <c r="A37" s="314">
        <v>2007</v>
      </c>
      <c r="B37" s="343">
        <v>2007</v>
      </c>
      <c r="C37" s="315">
        <v>2567.9850000000001</v>
      </c>
      <c r="D37" s="315">
        <v>2542.2869999999998</v>
      </c>
      <c r="E37" s="315">
        <v>2719.6030000000001</v>
      </c>
      <c r="F37" s="315">
        <v>2809.279</v>
      </c>
      <c r="G37" s="315">
        <v>2900.8009999999999</v>
      </c>
      <c r="H37" s="315">
        <v>3166.623</v>
      </c>
      <c r="I37" s="315">
        <v>3404.3589999999999</v>
      </c>
      <c r="J37" s="315"/>
      <c r="K37" s="315">
        <v>-0.191</v>
      </c>
      <c r="L37" s="315">
        <v>-184.35400000000001</v>
      </c>
      <c r="M37" s="315">
        <v>-168.76900000000001</v>
      </c>
      <c r="N37" s="315">
        <v>-211.94800000000001</v>
      </c>
      <c r="O37" s="315">
        <v>-395.995</v>
      </c>
      <c r="P37" s="315">
        <v>-391.34800000000001</v>
      </c>
      <c r="Q37" s="316"/>
      <c r="R37" s="315">
        <v>2542.096</v>
      </c>
      <c r="S37" s="315">
        <v>2535.2489999999998</v>
      </c>
      <c r="T37" s="315">
        <v>2640.511</v>
      </c>
      <c r="U37" s="315">
        <v>2688.8530000000001</v>
      </c>
      <c r="V37" s="315">
        <v>2770.6280000000002</v>
      </c>
      <c r="W37" s="315">
        <v>3013.011</v>
      </c>
      <c r="X37" s="316"/>
      <c r="Y37" s="315">
        <v>-25.888999999999999</v>
      </c>
      <c r="Z37" s="315">
        <v>11.257999999999999</v>
      </c>
      <c r="AA37" s="315">
        <v>535.52200000000005</v>
      </c>
      <c r="AB37" s="315">
        <v>526.14700000000005</v>
      </c>
      <c r="AC37" s="315">
        <v>467.16199999999998</v>
      </c>
      <c r="AD37" s="315">
        <v>563.02099999999996</v>
      </c>
    </row>
    <row r="38" spans="1:30">
      <c r="A38" s="314">
        <v>2008</v>
      </c>
      <c r="B38" s="343">
        <v>2008</v>
      </c>
      <c r="C38" s="315">
        <v>2523.991</v>
      </c>
      <c r="D38" s="315">
        <v>2654.393</v>
      </c>
      <c r="E38" s="315">
        <v>2817.0439999999999</v>
      </c>
      <c r="F38" s="315">
        <v>2907.0279999999998</v>
      </c>
      <c r="G38" s="315">
        <v>3181.518</v>
      </c>
      <c r="H38" s="315">
        <v>3442.2689999999998</v>
      </c>
      <c r="I38" s="315">
        <v>3584.6709999999998</v>
      </c>
      <c r="J38" s="315"/>
      <c r="K38" s="315">
        <v>-114.839</v>
      </c>
      <c r="L38" s="315">
        <v>-188.08699999999999</v>
      </c>
      <c r="M38" s="315">
        <v>-208.44800000000001</v>
      </c>
      <c r="N38" s="315">
        <v>-394.46300000000002</v>
      </c>
      <c r="O38" s="315">
        <v>-401.32299999999998</v>
      </c>
      <c r="P38" s="315">
        <v>-320.95</v>
      </c>
      <c r="Q38" s="316"/>
      <c r="R38" s="315">
        <v>2539.5540000000001</v>
      </c>
      <c r="S38" s="315">
        <v>2628.9569999999999</v>
      </c>
      <c r="T38" s="315">
        <v>2698.58</v>
      </c>
      <c r="U38" s="315">
        <v>2787.0549999999998</v>
      </c>
      <c r="V38" s="315">
        <v>3040.9459999999999</v>
      </c>
      <c r="W38" s="315">
        <v>3263.72</v>
      </c>
      <c r="X38" s="316"/>
      <c r="Y38" s="315">
        <v>15.563000000000001</v>
      </c>
      <c r="Z38" s="315">
        <v>523.96799999999996</v>
      </c>
      <c r="AA38" s="315">
        <v>535.87400000000002</v>
      </c>
      <c r="AB38" s="315">
        <v>483.589</v>
      </c>
      <c r="AC38" s="315">
        <v>590.95600000000002</v>
      </c>
      <c r="AD38" s="315">
        <v>488.61399999999998</v>
      </c>
    </row>
    <row r="39" spans="1:30">
      <c r="A39" s="314">
        <v>2009</v>
      </c>
      <c r="B39" s="343">
        <v>2009</v>
      </c>
      <c r="C39" s="315">
        <v>2104.989</v>
      </c>
      <c r="D39" s="315">
        <v>2357.2820000000002</v>
      </c>
      <c r="E39" s="315">
        <v>2533.1390000000001</v>
      </c>
      <c r="F39" s="315">
        <v>2824.9589999999998</v>
      </c>
      <c r="G39" s="315">
        <v>3124.413</v>
      </c>
      <c r="H39" s="315">
        <v>3353.3829999999998</v>
      </c>
      <c r="I39" s="315">
        <v>3543.8449999999998</v>
      </c>
      <c r="J39" s="315"/>
      <c r="K39" s="315">
        <v>-60.982999999999997</v>
      </c>
      <c r="L39" s="315">
        <v>-218.61600000000001</v>
      </c>
      <c r="M39" s="315">
        <v>-404.68299999999999</v>
      </c>
      <c r="N39" s="315">
        <v>-404.88099999999997</v>
      </c>
      <c r="O39" s="315">
        <v>-343.24400000000003</v>
      </c>
      <c r="P39" s="315">
        <v>-197.55600000000001</v>
      </c>
      <c r="Q39" s="316"/>
      <c r="R39" s="315">
        <v>2296.299</v>
      </c>
      <c r="S39" s="315">
        <v>2314.5230000000001</v>
      </c>
      <c r="T39" s="315">
        <v>2420.2759999999998</v>
      </c>
      <c r="U39" s="315">
        <v>2719.5320000000002</v>
      </c>
      <c r="V39" s="315">
        <v>3010.1390000000001</v>
      </c>
      <c r="W39" s="315">
        <v>3346.2890000000002</v>
      </c>
      <c r="X39" s="316"/>
      <c r="Y39" s="315">
        <v>191.31</v>
      </c>
      <c r="Z39" s="315">
        <v>151.81700000000001</v>
      </c>
      <c r="AA39" s="315">
        <v>116.81</v>
      </c>
      <c r="AB39" s="315">
        <v>269.54199999999997</v>
      </c>
      <c r="AC39" s="315">
        <v>235.03299999999999</v>
      </c>
      <c r="AD39" s="315">
        <v>324.798</v>
      </c>
    </row>
    <row r="40" spans="1:30">
      <c r="A40" s="314">
        <v>2010</v>
      </c>
      <c r="B40" s="343">
        <v>2010</v>
      </c>
      <c r="C40" s="315">
        <v>2162.7060000000001</v>
      </c>
      <c r="D40" s="315">
        <v>2174.924</v>
      </c>
      <c r="E40" s="315">
        <v>2669.6970000000001</v>
      </c>
      <c r="F40" s="315">
        <v>2963.6080000000002</v>
      </c>
      <c r="G40" s="315">
        <v>3217.7170000000001</v>
      </c>
      <c r="H40" s="315">
        <v>3465.355</v>
      </c>
      <c r="I40" s="315">
        <v>3624.8249999999998</v>
      </c>
      <c r="J40" s="315"/>
      <c r="K40" s="315">
        <v>-8.9529999999999994</v>
      </c>
      <c r="L40" s="315">
        <v>-410.86599999999999</v>
      </c>
      <c r="M40" s="315">
        <v>-419.80900000000003</v>
      </c>
      <c r="N40" s="315">
        <v>-349.62400000000002</v>
      </c>
      <c r="O40" s="315">
        <v>-247.91800000000001</v>
      </c>
      <c r="P40" s="315">
        <v>-230.21</v>
      </c>
      <c r="Q40" s="316"/>
      <c r="R40" s="315">
        <v>2165.971</v>
      </c>
      <c r="S40" s="315">
        <v>2258.8310000000001</v>
      </c>
      <c r="T40" s="315">
        <v>2543.7979999999998</v>
      </c>
      <c r="U40" s="315">
        <v>2868.0920000000001</v>
      </c>
      <c r="V40" s="315">
        <v>3217.4369999999999</v>
      </c>
      <c r="W40" s="315">
        <v>3394.6149999999998</v>
      </c>
      <c r="X40" s="316"/>
      <c r="Y40" s="315">
        <v>3.2650000000000001</v>
      </c>
      <c r="Z40" s="315">
        <v>-44.634999999999998</v>
      </c>
      <c r="AA40" s="315">
        <v>93.808000000000007</v>
      </c>
      <c r="AB40" s="315">
        <v>92.986000000000004</v>
      </c>
      <c r="AC40" s="315">
        <v>195.946</v>
      </c>
      <c r="AD40" s="315">
        <v>144.72499999999999</v>
      </c>
    </row>
    <row r="41" spans="1:30">
      <c r="A41" s="314">
        <v>2011</v>
      </c>
      <c r="B41" s="343">
        <v>2011</v>
      </c>
      <c r="C41" s="315">
        <v>2303.4659999999999</v>
      </c>
      <c r="D41" s="315">
        <v>2228.46</v>
      </c>
      <c r="E41" s="315">
        <v>2554.8629999999998</v>
      </c>
      <c r="F41" s="315">
        <v>3090.0590000000002</v>
      </c>
      <c r="G41" s="315">
        <v>3441.9569999999999</v>
      </c>
      <c r="H41" s="315">
        <v>3650.9450000000002</v>
      </c>
      <c r="I41" s="315">
        <v>3832.2550000000001</v>
      </c>
      <c r="J41" s="315"/>
      <c r="K41" s="315">
        <v>0</v>
      </c>
      <c r="L41" s="315">
        <v>-90.149000000000001</v>
      </c>
      <c r="M41" s="315">
        <v>-312.67200000000003</v>
      </c>
      <c r="N41" s="315">
        <v>-338.65699999999998</v>
      </c>
      <c r="O41" s="315">
        <v>-348.45400000000001</v>
      </c>
      <c r="P41" s="315">
        <v>-378.488</v>
      </c>
      <c r="Q41" s="316"/>
      <c r="R41" s="315">
        <v>2228.46</v>
      </c>
      <c r="S41" s="315">
        <v>2464.7139999999999</v>
      </c>
      <c r="T41" s="315">
        <v>2777.3870000000002</v>
      </c>
      <c r="U41" s="315">
        <v>3103.3</v>
      </c>
      <c r="V41" s="315">
        <v>3302.491</v>
      </c>
      <c r="W41" s="315">
        <v>3453.768</v>
      </c>
      <c r="X41" s="316"/>
      <c r="Y41" s="315">
        <v>-75.006</v>
      </c>
      <c r="Z41" s="315">
        <v>14.724</v>
      </c>
      <c r="AA41" s="315">
        <v>2.2810000000000001</v>
      </c>
      <c r="AB41" s="315">
        <v>81.808999999999997</v>
      </c>
      <c r="AC41" s="315">
        <v>52.600999999999999</v>
      </c>
      <c r="AD41" s="315">
        <v>185.803</v>
      </c>
    </row>
    <row r="42" spans="1:30">
      <c r="A42" s="314">
        <v>2012</v>
      </c>
      <c r="B42" s="343">
        <v>2012</v>
      </c>
      <c r="C42" s="315">
        <v>2449.9899999999998</v>
      </c>
      <c r="D42" s="315">
        <v>2522.8240000000001</v>
      </c>
      <c r="E42" s="315">
        <v>2988.1559999999999</v>
      </c>
      <c r="F42" s="315">
        <v>3313.1309999999999</v>
      </c>
      <c r="G42" s="315">
        <v>3567.5540000000001</v>
      </c>
      <c r="H42" s="315">
        <v>3784.0970000000002</v>
      </c>
      <c r="I42" s="315">
        <v>4039.471</v>
      </c>
      <c r="J42" s="315"/>
      <c r="K42" s="315">
        <v>-69.796000000000006</v>
      </c>
      <c r="L42" s="315">
        <v>-300.35199999999998</v>
      </c>
      <c r="M42" s="315">
        <v>-335.10599999999999</v>
      </c>
      <c r="N42" s="315">
        <v>-344.31299999999999</v>
      </c>
      <c r="O42" s="315">
        <v>-376.351</v>
      </c>
      <c r="P42" s="315">
        <v>-405.55500000000001</v>
      </c>
      <c r="Q42" s="316"/>
      <c r="R42" s="315">
        <v>2453.0279999999998</v>
      </c>
      <c r="S42" s="315">
        <v>2687.8029999999999</v>
      </c>
      <c r="T42" s="315">
        <v>2978.0259999999998</v>
      </c>
      <c r="U42" s="315">
        <v>3223.241</v>
      </c>
      <c r="V42" s="315">
        <v>3407.7469999999998</v>
      </c>
      <c r="W42" s="315">
        <v>3633.9169999999999</v>
      </c>
      <c r="X42" s="316"/>
      <c r="Y42" s="315">
        <v>3.0379999999999998</v>
      </c>
      <c r="Z42" s="315">
        <v>-87.302999999999997</v>
      </c>
      <c r="AA42" s="315">
        <v>-43.465000000000003</v>
      </c>
      <c r="AB42" s="315">
        <v>-26.649000000000001</v>
      </c>
      <c r="AC42" s="315">
        <v>139.78200000000001</v>
      </c>
      <c r="AD42" s="315">
        <v>317.733</v>
      </c>
    </row>
    <row r="43" spans="1:30">
      <c r="A43" s="314">
        <v>2013</v>
      </c>
      <c r="B43" s="343">
        <v>2013</v>
      </c>
      <c r="C43" s="315">
        <v>2775.1060000000002</v>
      </c>
      <c r="D43" s="315">
        <v>2708.2310000000002</v>
      </c>
      <c r="E43" s="315">
        <v>3002.6489999999999</v>
      </c>
      <c r="F43" s="315">
        <v>3372.9839999999999</v>
      </c>
      <c r="G43" s="315">
        <v>3591.0909999999999</v>
      </c>
      <c r="H43" s="315">
        <v>3765.2269999999999</v>
      </c>
      <c r="I43" s="315">
        <v>3937.0810000000001</v>
      </c>
      <c r="J43" s="315"/>
      <c r="K43" s="315">
        <v>0</v>
      </c>
      <c r="L43" s="315">
        <v>0.81299999999999994</v>
      </c>
      <c r="M43" s="315">
        <v>-79.457999999999998</v>
      </c>
      <c r="N43" s="315">
        <v>-111.062</v>
      </c>
      <c r="O43" s="315">
        <v>-74.382000000000005</v>
      </c>
      <c r="P43" s="315">
        <v>-212.23</v>
      </c>
      <c r="Q43" s="316"/>
      <c r="R43" s="315">
        <v>2708.2310000000002</v>
      </c>
      <c r="S43" s="315">
        <v>3003.462</v>
      </c>
      <c r="T43" s="315">
        <v>3293.5259999999998</v>
      </c>
      <c r="U43" s="315">
        <v>3480.029</v>
      </c>
      <c r="V43" s="315">
        <v>3690.8449999999998</v>
      </c>
      <c r="W43" s="315">
        <v>3724.8510000000001</v>
      </c>
      <c r="X43" s="316"/>
      <c r="Y43" s="315">
        <v>-66.875</v>
      </c>
      <c r="Z43" s="315">
        <v>-18.029</v>
      </c>
      <c r="AA43" s="315">
        <v>43.636000000000003</v>
      </c>
      <c r="AB43" s="315">
        <v>212.06399999999999</v>
      </c>
      <c r="AC43" s="315">
        <v>374.661</v>
      </c>
      <c r="AD43" s="315">
        <v>394.94400000000002</v>
      </c>
    </row>
    <row r="44" spans="1:30">
      <c r="A44" s="314">
        <v>2014</v>
      </c>
      <c r="B44" s="343">
        <v>2014</v>
      </c>
      <c r="C44" s="315">
        <v>3021.491</v>
      </c>
      <c r="D44" s="315">
        <v>3028.768</v>
      </c>
      <c r="E44" s="315">
        <v>3304.9110000000001</v>
      </c>
      <c r="F44" s="315">
        <v>3481.127</v>
      </c>
      <c r="G44" s="315">
        <v>3631.0219999999999</v>
      </c>
      <c r="H44" s="315">
        <v>3770.3150000000001</v>
      </c>
      <c r="I44" s="315">
        <v>3932.192</v>
      </c>
      <c r="J44" s="315"/>
      <c r="K44" s="315">
        <v>0.75900000000000001</v>
      </c>
      <c r="L44" s="315">
        <v>-79.69</v>
      </c>
      <c r="M44" s="315">
        <v>-111.41</v>
      </c>
      <c r="N44" s="315">
        <v>-74.846000000000004</v>
      </c>
      <c r="O44" s="315">
        <v>-212.82</v>
      </c>
      <c r="P44" s="315">
        <v>-324.81400000000002</v>
      </c>
      <c r="Q44" s="316"/>
      <c r="R44" s="315">
        <v>3029.527</v>
      </c>
      <c r="S44" s="315">
        <v>3225.221</v>
      </c>
      <c r="T44" s="315">
        <v>3369.7170000000001</v>
      </c>
      <c r="U44" s="315">
        <v>3556.1759999999999</v>
      </c>
      <c r="V44" s="315">
        <v>3557.4949999999999</v>
      </c>
      <c r="W44" s="315">
        <v>3607.3780000000002</v>
      </c>
      <c r="X44" s="316"/>
      <c r="Y44" s="315">
        <v>8.0359999999999996</v>
      </c>
      <c r="Z44" s="315">
        <v>-24.669</v>
      </c>
      <c r="AA44" s="315">
        <v>101.752</v>
      </c>
      <c r="AB44" s="315">
        <v>239.99199999999999</v>
      </c>
      <c r="AC44" s="315">
        <v>227.58799999999999</v>
      </c>
      <c r="AD44" s="315">
        <v>144.01400000000001</v>
      </c>
    </row>
    <row r="45" spans="1:30">
      <c r="A45" s="314">
        <v>2015</v>
      </c>
      <c r="B45" s="343">
        <v>2015</v>
      </c>
      <c r="C45" s="319">
        <v>3249.89</v>
      </c>
      <c r="D45" s="315">
        <v>3188.5390000000002</v>
      </c>
      <c r="E45" s="315">
        <v>3459.5309999999999</v>
      </c>
      <c r="F45" s="315">
        <v>3587.67</v>
      </c>
      <c r="G45" s="315">
        <v>3715.2849999999999</v>
      </c>
      <c r="H45" s="315">
        <v>3864.7559999999999</v>
      </c>
      <c r="I45" s="315">
        <v>4025.17</v>
      </c>
      <c r="J45" s="315"/>
      <c r="K45" s="315">
        <v>-0.98299999999999998</v>
      </c>
      <c r="L45" s="315">
        <v>-133.833</v>
      </c>
      <c r="M45" s="315">
        <v>-90.234999999999999</v>
      </c>
      <c r="N45" s="315">
        <v>-223.94900000000001</v>
      </c>
      <c r="O45" s="315">
        <v>-331.60300000000001</v>
      </c>
      <c r="P45" s="315">
        <v>-839.96299999999997</v>
      </c>
      <c r="Q45" s="316"/>
      <c r="R45" s="315">
        <v>3187.556</v>
      </c>
      <c r="S45" s="315">
        <v>3325.6979999999999</v>
      </c>
      <c r="T45" s="315">
        <v>3497.4349999999999</v>
      </c>
      <c r="U45" s="315">
        <v>3491.3359999999998</v>
      </c>
      <c r="V45" s="315">
        <v>3533.1529999999998</v>
      </c>
      <c r="W45" s="315">
        <v>3185.2069999999999</v>
      </c>
      <c r="X45" s="316"/>
      <c r="Y45" s="315">
        <v>-62.334000000000003</v>
      </c>
      <c r="Z45" s="315">
        <v>57.732999999999997</v>
      </c>
      <c r="AA45" s="315">
        <v>181.251</v>
      </c>
      <c r="AB45" s="315">
        <v>161.429</v>
      </c>
      <c r="AC45" s="315">
        <v>69.789000000000001</v>
      </c>
      <c r="AD45" s="315">
        <v>-235.95699999999999</v>
      </c>
    </row>
    <row r="46" spans="1:30">
      <c r="A46" s="314">
        <v>2016</v>
      </c>
      <c r="B46" s="343">
        <v>2016</v>
      </c>
      <c r="C46" s="319">
        <v>3267.9650000000001</v>
      </c>
      <c r="D46" s="315">
        <v>3375.5</v>
      </c>
      <c r="E46" s="315">
        <v>3510.797</v>
      </c>
      <c r="F46" s="315">
        <v>3633.3530000000001</v>
      </c>
      <c r="G46" s="315">
        <v>3746.99</v>
      </c>
      <c r="H46" s="315">
        <v>3916.6010000000001</v>
      </c>
      <c r="I46" s="315">
        <v>4075.5659999999998</v>
      </c>
      <c r="J46" s="315"/>
      <c r="K46" s="315">
        <v>-7.0000000000000001E-3</v>
      </c>
      <c r="L46" s="315">
        <v>7.2999999999999995E-2</v>
      </c>
      <c r="M46" s="315">
        <v>-162.86799999999999</v>
      </c>
      <c r="N46" s="315">
        <v>-285.00400000000002</v>
      </c>
      <c r="O46" s="315">
        <v>-838.23299999999995</v>
      </c>
      <c r="P46" s="315">
        <v>-649.42100000000005</v>
      </c>
      <c r="Q46" s="316"/>
      <c r="R46" s="315">
        <v>3375.4929999999999</v>
      </c>
      <c r="S46" s="315">
        <v>3510.87</v>
      </c>
      <c r="T46" s="315">
        <v>3470.4850000000001</v>
      </c>
      <c r="U46" s="315">
        <v>3461.9859999999999</v>
      </c>
      <c r="V46" s="315">
        <v>3078.3679999999999</v>
      </c>
      <c r="W46" s="315">
        <v>3426.145</v>
      </c>
      <c r="X46" s="316"/>
      <c r="Y46" s="315">
        <v>107.52800000000001</v>
      </c>
      <c r="Z46" s="315">
        <v>194.68600000000001</v>
      </c>
      <c r="AA46" s="315">
        <v>140.578</v>
      </c>
      <c r="AB46" s="315">
        <v>-1.3779999999999999</v>
      </c>
      <c r="AC46" s="315">
        <v>-342.79599999999999</v>
      </c>
      <c r="AD46" s="315">
        <v>-620.96699999999998</v>
      </c>
    </row>
    <row r="47" spans="1:30">
      <c r="A47" s="314">
        <v>2017</v>
      </c>
      <c r="B47" s="343">
        <v>2017</v>
      </c>
      <c r="C47" s="319">
        <v>3316.1840000000002</v>
      </c>
      <c r="D47" s="315">
        <v>3404.2240000000002</v>
      </c>
      <c r="E47" s="315">
        <v>3603.6880000000001</v>
      </c>
      <c r="F47" s="315">
        <v>3732.9839999999999</v>
      </c>
      <c r="G47" s="315">
        <v>3878.2170000000001</v>
      </c>
      <c r="H47" s="315">
        <v>4019.0210000000002</v>
      </c>
      <c r="I47" s="315"/>
      <c r="J47" s="315"/>
      <c r="K47" s="315">
        <v>1E-3</v>
      </c>
      <c r="L47" s="315">
        <v>-162.959</v>
      </c>
      <c r="M47" s="315">
        <v>-284.94499999999999</v>
      </c>
      <c r="N47" s="315">
        <v>-838.27700000000004</v>
      </c>
      <c r="O47" s="315">
        <v>-649.50300000000004</v>
      </c>
      <c r="P47" s="315"/>
      <c r="Q47" s="316"/>
      <c r="R47" s="315">
        <v>3404.2249999999999</v>
      </c>
      <c r="S47" s="315">
        <v>3440.7289999999998</v>
      </c>
      <c r="T47" s="315">
        <v>3448.0390000000002</v>
      </c>
      <c r="U47" s="315">
        <v>3039.94</v>
      </c>
      <c r="V47" s="315">
        <v>3369.518</v>
      </c>
      <c r="W47" s="315"/>
      <c r="X47" s="316"/>
      <c r="Y47" s="315">
        <v>88.040999999999997</v>
      </c>
      <c r="Z47" s="315">
        <v>110.822</v>
      </c>
      <c r="AA47" s="315">
        <v>-15.324999999999999</v>
      </c>
      <c r="AB47" s="315">
        <v>-381.22399999999999</v>
      </c>
      <c r="AC47" s="315">
        <v>-677.59400000000005</v>
      </c>
      <c r="AD47" s="315"/>
    </row>
    <row r="48" spans="1:30">
      <c r="A48" s="314">
        <v>2018</v>
      </c>
      <c r="B48" s="343">
        <v>2018</v>
      </c>
      <c r="C48" s="319">
        <v>3329.9070000000002</v>
      </c>
      <c r="D48" s="315">
        <v>3337.5520000000001</v>
      </c>
      <c r="E48" s="315">
        <v>3489.69</v>
      </c>
      <c r="F48" s="315">
        <v>3677.652</v>
      </c>
      <c r="G48" s="315">
        <v>3826.5970000000002</v>
      </c>
      <c r="H48" s="315"/>
      <c r="I48" s="315"/>
      <c r="J48" s="315"/>
      <c r="K48" s="315">
        <v>0</v>
      </c>
      <c r="L48" s="315">
        <v>0.23300000000000001</v>
      </c>
      <c r="M48" s="315">
        <v>-573.34799999999996</v>
      </c>
      <c r="N48" s="315">
        <v>-410.04300000000001</v>
      </c>
      <c r="O48" s="315"/>
      <c r="P48" s="315"/>
      <c r="Q48" s="316"/>
      <c r="R48" s="315">
        <v>3337.5520000000001</v>
      </c>
      <c r="S48" s="315">
        <v>3489.9229999999998</v>
      </c>
      <c r="T48" s="315">
        <v>3104.3040000000001</v>
      </c>
      <c r="U48" s="315">
        <v>3416.5540000000001</v>
      </c>
      <c r="V48" s="315"/>
      <c r="W48" s="315"/>
      <c r="X48" s="316"/>
      <c r="Y48" s="315">
        <v>7.6449999999999996</v>
      </c>
      <c r="Z48" s="315">
        <v>26.559000000000001</v>
      </c>
      <c r="AA48" s="315">
        <v>-316.86</v>
      </c>
      <c r="AB48" s="315">
        <v>-630.55799999999999</v>
      </c>
      <c r="AC48" s="315"/>
      <c r="AD48" s="315"/>
    </row>
    <row r="49" spans="1:30">
      <c r="A49" s="314">
        <v>2019</v>
      </c>
      <c r="B49" s="343">
        <v>2019</v>
      </c>
      <c r="C49" s="319">
        <v>3463.364</v>
      </c>
      <c r="D49" s="315">
        <v>3514.9119999999998</v>
      </c>
      <c r="E49" s="315">
        <v>3685.817</v>
      </c>
      <c r="F49" s="315">
        <v>3840.5059999999999</v>
      </c>
      <c r="G49" s="315"/>
      <c r="H49" s="315"/>
      <c r="I49" s="315"/>
      <c r="J49" s="343"/>
      <c r="K49" s="315">
        <v>-0.124</v>
      </c>
      <c r="L49" s="315">
        <v>-572.99</v>
      </c>
      <c r="M49" s="315">
        <v>-409.95499999999998</v>
      </c>
      <c r="N49" s="315"/>
      <c r="O49" s="315"/>
      <c r="P49" s="315"/>
      <c r="Q49" s="1"/>
      <c r="R49" s="315">
        <v>3514.788</v>
      </c>
      <c r="S49" s="315">
        <v>3112.8270000000002</v>
      </c>
      <c r="T49" s="315">
        <v>3430.5509999999999</v>
      </c>
      <c r="U49" s="316"/>
      <c r="V49" s="316"/>
      <c r="W49" s="316"/>
      <c r="X49" s="1"/>
      <c r="Y49" s="315">
        <v>51.423999999999999</v>
      </c>
      <c r="Z49" s="315">
        <v>-308.33699999999999</v>
      </c>
      <c r="AA49" s="315">
        <v>-616.56100000000004</v>
      </c>
      <c r="AB49" s="316"/>
      <c r="AC49" s="316"/>
      <c r="AD49" s="316"/>
    </row>
    <row r="50" spans="1:30" s="263" customFormat="1">
      <c r="A50" s="348">
        <v>2020</v>
      </c>
      <c r="B50" s="344">
        <v>2020</v>
      </c>
      <c r="C50" s="350">
        <v>3421.1640000000002</v>
      </c>
      <c r="D50" s="350">
        <v>3631.9789999999998</v>
      </c>
      <c r="E50" s="350">
        <v>3815.9830000000002</v>
      </c>
      <c r="F50" s="350"/>
      <c r="G50" s="350"/>
      <c r="H50" s="350"/>
      <c r="I50" s="350"/>
      <c r="J50" s="350"/>
      <c r="K50" s="350">
        <v>-538.529</v>
      </c>
      <c r="L50" s="350">
        <v>-383.45800000000003</v>
      </c>
      <c r="M50" s="350"/>
      <c r="N50" s="350"/>
      <c r="O50" s="350"/>
      <c r="P50" s="350"/>
      <c r="Q50" s="351"/>
      <c r="R50" s="350">
        <v>3093.45</v>
      </c>
      <c r="S50" s="350">
        <v>3432.5250000000001</v>
      </c>
      <c r="T50" s="350"/>
      <c r="U50" s="350"/>
      <c r="V50" s="350"/>
      <c r="W50" s="350"/>
      <c r="X50" s="351"/>
      <c r="Y50" s="350">
        <v>-327.714</v>
      </c>
      <c r="Z50" s="350">
        <v>-614.58699999999999</v>
      </c>
      <c r="AA50" s="350"/>
      <c r="AB50" s="350"/>
      <c r="AC50" s="350"/>
      <c r="AD50" s="350"/>
    </row>
    <row r="51" spans="1:30" s="263" customFormat="1">
      <c r="A51" s="349">
        <v>2021</v>
      </c>
      <c r="B51" s="346">
        <v>2021</v>
      </c>
      <c r="C51" s="317">
        <v>4047.1120000000001</v>
      </c>
      <c r="D51" s="317">
        <v>3505.97</v>
      </c>
      <c r="E51" s="317"/>
      <c r="F51" s="317"/>
      <c r="G51" s="317"/>
      <c r="H51" s="317"/>
      <c r="I51" s="317"/>
      <c r="J51" s="317"/>
      <c r="K51" s="317">
        <v>-80.137</v>
      </c>
      <c r="L51" s="317"/>
      <c r="M51" s="317"/>
      <c r="N51" s="317"/>
      <c r="O51" s="317"/>
      <c r="P51" s="317"/>
      <c r="Q51" s="318"/>
      <c r="R51" s="317">
        <v>3425.8330000000001</v>
      </c>
      <c r="S51" s="317"/>
      <c r="T51" s="317"/>
      <c r="U51" s="317"/>
      <c r="V51" s="317"/>
      <c r="W51" s="317"/>
      <c r="X51" s="318"/>
      <c r="Y51" s="317">
        <v>-621.279</v>
      </c>
      <c r="Z51" s="317"/>
      <c r="AA51" s="317"/>
      <c r="AB51" s="317"/>
      <c r="AC51" s="317"/>
      <c r="AD51" s="317"/>
    </row>
    <row r="52" spans="1:30">
      <c r="A52" s="314"/>
      <c r="B52" s="253"/>
      <c r="C52" s="319"/>
      <c r="D52" s="319"/>
      <c r="E52" s="319"/>
      <c r="F52" s="319"/>
      <c r="G52" s="319"/>
      <c r="H52" s="319"/>
      <c r="I52" s="319"/>
      <c r="J52" s="253"/>
      <c r="K52" s="253"/>
      <c r="L52" s="253"/>
      <c r="M52" s="253"/>
      <c r="N52" s="253"/>
      <c r="O52" s="253"/>
      <c r="P52" s="253"/>
      <c r="Q52" s="1"/>
      <c r="R52" s="1"/>
      <c r="S52" s="1"/>
      <c r="T52" s="1"/>
      <c r="U52" s="1"/>
      <c r="V52" s="1"/>
      <c r="W52" s="1"/>
      <c r="X52" s="1"/>
      <c r="Y52" s="1"/>
      <c r="Z52" s="1"/>
      <c r="AA52" s="1"/>
      <c r="AB52" s="1"/>
      <c r="AC52" s="1"/>
      <c r="AD52" s="1"/>
    </row>
    <row r="53" spans="1:30">
      <c r="A53" s="314" t="s">
        <v>290</v>
      </c>
      <c r="B53" s="253"/>
      <c r="C53" s="253"/>
      <c r="D53" s="253"/>
      <c r="E53" s="253"/>
      <c r="F53" s="253"/>
      <c r="G53" s="253"/>
      <c r="H53" s="253"/>
      <c r="I53" s="253"/>
      <c r="J53" s="253"/>
      <c r="K53" s="253"/>
      <c r="L53" s="253"/>
      <c r="M53" s="253"/>
      <c r="N53" s="253"/>
      <c r="O53" s="253"/>
      <c r="P53" s="253"/>
      <c r="Q53" s="1"/>
      <c r="R53" s="1"/>
      <c r="S53" s="1"/>
      <c r="T53" s="1"/>
      <c r="U53" s="1"/>
      <c r="V53" s="1"/>
      <c r="W53" s="1"/>
      <c r="X53" s="1"/>
      <c r="Y53" s="1"/>
      <c r="Z53" s="1"/>
      <c r="AA53" s="1"/>
      <c r="AB53" s="1"/>
      <c r="AC53" s="1"/>
      <c r="AD53" s="1"/>
    </row>
    <row r="54" spans="1:30" s="434" customFormat="1" ht="28.2" customHeight="1">
      <c r="A54" s="477" t="s">
        <v>268</v>
      </c>
      <c r="B54" s="477"/>
      <c r="C54" s="477"/>
      <c r="D54" s="477"/>
      <c r="E54" s="477"/>
      <c r="F54" s="477"/>
      <c r="G54" s="477"/>
      <c r="H54" s="477"/>
      <c r="I54" s="477"/>
      <c r="J54" s="477"/>
      <c r="K54" s="477"/>
      <c r="L54" s="445"/>
      <c r="M54" s="445"/>
      <c r="N54" s="445"/>
      <c r="O54" s="445"/>
      <c r="P54" s="445"/>
      <c r="Q54" s="435"/>
      <c r="R54" s="435"/>
      <c r="S54" s="435"/>
      <c r="T54" s="435"/>
      <c r="U54" s="435"/>
      <c r="V54" s="435"/>
      <c r="W54" s="435"/>
      <c r="X54" s="435"/>
      <c r="Y54" s="435"/>
      <c r="Z54" s="435"/>
      <c r="AA54" s="435"/>
      <c r="AB54" s="435"/>
      <c r="AC54" s="435"/>
      <c r="AD54" s="435"/>
    </row>
    <row r="55" spans="1:30" s="434" customFormat="1" ht="28.2" customHeight="1">
      <c r="A55" s="498" t="s">
        <v>429</v>
      </c>
      <c r="B55" s="498"/>
      <c r="C55" s="498"/>
      <c r="D55" s="498"/>
      <c r="E55" s="498"/>
      <c r="F55" s="498"/>
      <c r="G55" s="498"/>
      <c r="H55" s="498"/>
      <c r="I55" s="498"/>
      <c r="J55" s="498"/>
      <c r="K55" s="498"/>
      <c r="L55" s="445"/>
      <c r="M55" s="445"/>
      <c r="N55" s="445"/>
      <c r="O55" s="445"/>
      <c r="P55" s="445"/>
      <c r="Q55" s="435"/>
      <c r="R55" s="435"/>
      <c r="S55" s="435"/>
      <c r="T55" s="435"/>
      <c r="U55" s="435"/>
      <c r="V55" s="435"/>
      <c r="W55" s="435"/>
      <c r="X55" s="435"/>
      <c r="Y55" s="435"/>
      <c r="Z55" s="435"/>
      <c r="AA55" s="435"/>
      <c r="AB55" s="435"/>
      <c r="AC55" s="435"/>
      <c r="AD55" s="435"/>
    </row>
    <row r="56" spans="1:30" s="434" customFormat="1" ht="42" customHeight="1">
      <c r="A56" s="498" t="s">
        <v>292</v>
      </c>
      <c r="B56" s="498"/>
      <c r="C56" s="498"/>
      <c r="D56" s="498"/>
      <c r="E56" s="498"/>
      <c r="F56" s="498"/>
      <c r="G56" s="498"/>
      <c r="H56" s="498"/>
      <c r="I56" s="498"/>
      <c r="J56" s="498"/>
      <c r="K56" s="498"/>
      <c r="L56" s="445"/>
      <c r="M56" s="445"/>
      <c r="N56" s="445"/>
      <c r="O56" s="445"/>
      <c r="P56" s="445"/>
      <c r="Q56" s="435"/>
      <c r="R56" s="435"/>
      <c r="S56" s="435"/>
      <c r="T56" s="435"/>
      <c r="U56" s="435"/>
      <c r="V56" s="435"/>
      <c r="W56" s="435"/>
      <c r="X56" s="435"/>
      <c r="Y56" s="435"/>
      <c r="Z56" s="435"/>
      <c r="AA56" s="435"/>
      <c r="AB56" s="435"/>
      <c r="AC56" s="435"/>
      <c r="AD56" s="435"/>
    </row>
    <row r="57" spans="1:30">
      <c r="A57" s="247"/>
      <c r="B57" s="264"/>
      <c r="C57" s="264"/>
      <c r="D57" s="264"/>
      <c r="E57" s="264"/>
      <c r="F57" s="264"/>
      <c r="G57" s="264"/>
      <c r="H57" s="264"/>
      <c r="I57" s="264"/>
      <c r="J57" s="264"/>
      <c r="K57" s="264"/>
      <c r="L57" s="264"/>
      <c r="M57" s="264"/>
      <c r="N57" s="264"/>
      <c r="O57" s="264"/>
      <c r="P57" s="264"/>
      <c r="Q57" s="10"/>
      <c r="R57" s="10"/>
      <c r="S57" s="10"/>
      <c r="T57" s="10"/>
      <c r="U57" s="10"/>
      <c r="V57" s="10"/>
      <c r="W57" s="10"/>
      <c r="X57" s="10"/>
      <c r="Y57" s="10"/>
      <c r="Z57" s="10"/>
      <c r="AA57" s="10"/>
      <c r="AB57" s="10"/>
      <c r="AC57" s="10"/>
      <c r="AD57" s="10"/>
    </row>
    <row r="59" spans="1:30">
      <c r="A59" s="472" t="s">
        <v>101</v>
      </c>
      <c r="B59" s="472"/>
      <c r="C59" s="472"/>
      <c r="D59" s="472"/>
      <c r="E59" s="472"/>
      <c r="F59" s="472"/>
    </row>
  </sheetData>
  <mergeCells count="11">
    <mergeCell ref="R10:W10"/>
    <mergeCell ref="Y10:AD10"/>
    <mergeCell ref="A59:F59"/>
    <mergeCell ref="A8:A11"/>
    <mergeCell ref="B10:B11"/>
    <mergeCell ref="C10:C11"/>
    <mergeCell ref="A54:K54"/>
    <mergeCell ref="A55:K55"/>
    <mergeCell ref="A56:K56"/>
    <mergeCell ref="D10:I10"/>
    <mergeCell ref="K10:P10"/>
  </mergeCells>
  <hyperlinks>
    <hyperlink ref="A59" location="Contents!A1" display="Back to Table of Contents" xr:uid="{00000000-0004-0000-0700-000000000000}"/>
    <hyperlink ref="A2" r:id="rId1" xr:uid="{F6627F36-4E11-499F-A62B-3FCD4ADD8052}"/>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2"/>
  <sheetViews>
    <sheetView zoomScaleNormal="100" workbookViewId="0"/>
  </sheetViews>
  <sheetFormatPr defaultColWidth="8.6640625" defaultRowHeight="14.4"/>
  <cols>
    <col min="1" max="5" width="12.6640625" style="134" customWidth="1"/>
    <col min="6" max="6" width="1.6640625" style="434" customWidth="1"/>
    <col min="7" max="13" width="12.6640625" style="134" customWidth="1"/>
    <col min="14" max="14" width="2.6640625" style="134" customWidth="1"/>
    <col min="15" max="20" width="12.6640625" style="134" customWidth="1"/>
    <col min="21" max="16384" width="8.6640625" style="134"/>
  </cols>
  <sheetData>
    <row r="1" spans="1:20">
      <c r="A1" s="409" t="s">
        <v>435</v>
      </c>
      <c r="B1" s="87"/>
      <c r="C1" s="87"/>
    </row>
    <row r="2" spans="1:20">
      <c r="A2" s="410" t="s">
        <v>436</v>
      </c>
    </row>
    <row r="5" spans="1:20">
      <c r="A5" s="311" t="s">
        <v>288</v>
      </c>
      <c r="B5" s="253"/>
      <c r="C5" s="253"/>
      <c r="D5" s="253"/>
      <c r="E5" s="253"/>
      <c r="F5" s="445"/>
      <c r="G5" s="1"/>
      <c r="H5" s="1"/>
      <c r="I5" s="1"/>
      <c r="J5" s="1"/>
      <c r="K5" s="1"/>
      <c r="L5" s="1"/>
      <c r="M5" s="1"/>
      <c r="N5" s="1"/>
      <c r="O5" s="1"/>
      <c r="P5" s="1"/>
      <c r="Q5" s="1"/>
      <c r="R5" s="1"/>
      <c r="S5" s="1"/>
      <c r="T5" s="1"/>
    </row>
    <row r="6" spans="1:20">
      <c r="A6" s="444" t="s">
        <v>25</v>
      </c>
      <c r="B6" s="264"/>
      <c r="C6" s="264"/>
      <c r="D6" s="264"/>
      <c r="E6" s="264"/>
      <c r="F6" s="448"/>
      <c r="G6" s="10"/>
      <c r="H6" s="10"/>
      <c r="I6" s="10"/>
      <c r="J6" s="10"/>
      <c r="K6" s="10"/>
      <c r="L6" s="10"/>
      <c r="M6" s="10"/>
      <c r="N6" s="10"/>
      <c r="O6" s="10"/>
      <c r="P6" s="10"/>
      <c r="Q6" s="10"/>
      <c r="R6" s="10"/>
      <c r="S6" s="10"/>
      <c r="T6" s="10"/>
    </row>
    <row r="7" spans="1:20" s="434" customFormat="1">
      <c r="A7" s="453"/>
      <c r="B7" s="442"/>
      <c r="C7" s="442"/>
      <c r="D7" s="442"/>
      <c r="E7" s="442"/>
      <c r="F7" s="442"/>
      <c r="G7" s="436"/>
      <c r="H7" s="436"/>
      <c r="I7" s="436"/>
      <c r="J7" s="436"/>
      <c r="K7" s="436"/>
      <c r="L7" s="436"/>
      <c r="M7" s="436"/>
      <c r="N7" s="436"/>
      <c r="O7" s="436"/>
      <c r="P7" s="436"/>
      <c r="Q7" s="436"/>
      <c r="R7" s="436"/>
      <c r="S7" s="436"/>
      <c r="T7" s="436"/>
    </row>
    <row r="8" spans="1:20">
      <c r="A8" s="496" t="s">
        <v>263</v>
      </c>
      <c r="B8" s="253"/>
      <c r="C8" s="253"/>
      <c r="D8" s="253"/>
      <c r="E8" s="253"/>
      <c r="F8" s="445"/>
      <c r="G8" s="1"/>
      <c r="H8" s="1"/>
      <c r="I8" s="1"/>
      <c r="J8" s="1"/>
      <c r="K8" s="1"/>
      <c r="L8" s="1"/>
      <c r="M8" s="1"/>
      <c r="N8" s="1"/>
      <c r="O8" s="1"/>
      <c r="P8" s="1"/>
      <c r="Q8" s="1"/>
      <c r="R8" s="1"/>
      <c r="S8" s="1"/>
      <c r="T8" s="1"/>
    </row>
    <row r="9" spans="1:20">
      <c r="A9" s="499"/>
      <c r="B9" s="253"/>
      <c r="C9" s="253"/>
      <c r="D9" s="253"/>
      <c r="E9" s="253"/>
      <c r="F9" s="445"/>
      <c r="G9" s="1"/>
      <c r="H9" s="1"/>
      <c r="I9" s="1"/>
      <c r="J9" s="1"/>
      <c r="K9" s="1"/>
      <c r="L9" s="1"/>
      <c r="M9" s="1"/>
      <c r="N9" s="1"/>
      <c r="O9" s="1"/>
      <c r="P9" s="1"/>
      <c r="Q9" s="1"/>
      <c r="R9" s="1"/>
      <c r="S9" s="1"/>
      <c r="T9" s="1"/>
    </row>
    <row r="10" spans="1:20">
      <c r="A10" s="499"/>
      <c r="B10" s="497" t="s">
        <v>264</v>
      </c>
      <c r="C10" s="1"/>
      <c r="D10" s="253"/>
      <c r="E10" s="253"/>
      <c r="G10" s="1"/>
      <c r="H10" s="1"/>
      <c r="I10" s="70"/>
      <c r="J10" s="1"/>
      <c r="K10" s="1"/>
      <c r="L10" s="1"/>
      <c r="M10" s="1"/>
      <c r="N10" s="1"/>
      <c r="O10" s="497" t="s">
        <v>269</v>
      </c>
      <c r="P10" s="497"/>
      <c r="Q10" s="497"/>
      <c r="R10" s="497"/>
      <c r="S10" s="497"/>
      <c r="T10" s="497"/>
    </row>
    <row r="11" spans="1:20">
      <c r="A11" s="499"/>
      <c r="B11" s="497"/>
      <c r="C11" s="471" t="s">
        <v>270</v>
      </c>
      <c r="D11" s="471"/>
      <c r="E11" s="471"/>
      <c r="F11" s="442"/>
      <c r="G11" s="10"/>
      <c r="H11" s="471" t="s">
        <v>271</v>
      </c>
      <c r="I11" s="471"/>
      <c r="J11" s="471"/>
      <c r="K11" s="471"/>
      <c r="L11" s="471"/>
      <c r="M11" s="471"/>
      <c r="N11" s="282"/>
      <c r="O11" s="494"/>
      <c r="P11" s="494"/>
      <c r="Q11" s="494"/>
      <c r="R11" s="494"/>
      <c r="S11" s="494"/>
      <c r="T11" s="494"/>
    </row>
    <row r="12" spans="1:20">
      <c r="A12" s="495"/>
      <c r="B12" s="494"/>
      <c r="C12" s="264" t="s">
        <v>272</v>
      </c>
      <c r="D12" s="264" t="s">
        <v>273</v>
      </c>
      <c r="E12" s="264" t="s">
        <v>274</v>
      </c>
      <c r="F12" s="448"/>
      <c r="G12" s="264" t="s">
        <v>275</v>
      </c>
      <c r="H12" s="264" t="s">
        <v>162</v>
      </c>
      <c r="I12" s="264" t="s">
        <v>163</v>
      </c>
      <c r="J12" s="264" t="s">
        <v>164</v>
      </c>
      <c r="K12" s="264" t="s">
        <v>165</v>
      </c>
      <c r="L12" s="264" t="s">
        <v>166</v>
      </c>
      <c r="M12" s="264" t="s">
        <v>167</v>
      </c>
      <c r="N12" s="320"/>
      <c r="O12" s="264" t="s">
        <v>162</v>
      </c>
      <c r="P12" s="264" t="s">
        <v>163</v>
      </c>
      <c r="Q12" s="264" t="s">
        <v>164</v>
      </c>
      <c r="R12" s="264" t="s">
        <v>165</v>
      </c>
      <c r="S12" s="264" t="s">
        <v>166</v>
      </c>
      <c r="T12" s="264" t="s">
        <v>167</v>
      </c>
    </row>
    <row r="13" spans="1:20">
      <c r="A13" s="321"/>
      <c r="B13" s="253">
        <v>1981</v>
      </c>
      <c r="C13" s="322">
        <v>3163.875</v>
      </c>
      <c r="D13" s="323"/>
      <c r="E13" s="324"/>
      <c r="F13" s="450"/>
      <c r="G13" s="325"/>
      <c r="H13" s="323"/>
      <c r="I13" s="323"/>
      <c r="J13" s="323"/>
      <c r="K13" s="323"/>
      <c r="L13" s="323"/>
      <c r="M13" s="323"/>
      <c r="N13" s="320"/>
      <c r="O13" s="326"/>
      <c r="P13" s="326"/>
      <c r="Q13" s="326"/>
      <c r="R13" s="326"/>
      <c r="S13" s="326"/>
      <c r="T13" s="326"/>
    </row>
    <row r="14" spans="1:20">
      <c r="A14" s="314">
        <v>1982</v>
      </c>
      <c r="B14" s="253">
        <v>1982</v>
      </c>
      <c r="C14" s="322">
        <v>3350.7249999999999</v>
      </c>
      <c r="D14" s="324"/>
      <c r="E14" s="324" t="s">
        <v>276</v>
      </c>
      <c r="F14" s="450"/>
      <c r="G14" s="324">
        <v>2857.4810000000002</v>
      </c>
      <c r="H14" s="324">
        <v>3060.4789999999998</v>
      </c>
      <c r="I14" s="324">
        <v>3429.7730000000001</v>
      </c>
      <c r="J14" s="324">
        <v>3786.0839999999998</v>
      </c>
      <c r="K14" s="324">
        <v>4168.3900000000003</v>
      </c>
      <c r="L14" s="324">
        <v>4549.2780000000002</v>
      </c>
      <c r="M14" s="324">
        <v>4980.5119999999997</v>
      </c>
      <c r="N14" s="319"/>
      <c r="O14" s="319">
        <f>(C13*H14/G14-C14)/C14*100</f>
        <v>1.1315313300420302</v>
      </c>
      <c r="P14" s="319">
        <f t="shared" ref="P14:P23" si="0">(C13*I14/G14-C15)/C15*100</f>
        <v>6.3227911028931629</v>
      </c>
      <c r="Q14" s="319">
        <f t="shared" ref="Q14:Q23" si="1">(C13*J14/G14-C16)/C16*100</f>
        <v>5.1415871781250333</v>
      </c>
      <c r="R14" s="319">
        <f t="shared" ref="R14:R23" si="2">(C13*K14/G14-C17)/C17*100</f>
        <v>7.5236812198325413</v>
      </c>
      <c r="S14" s="319">
        <f t="shared" ref="S14:S23" si="3">(C13*L14/G14-C18)/C18*100</f>
        <v>10.787737835461966</v>
      </c>
      <c r="T14" s="319">
        <f t="shared" ref="T14:T23" si="4">(C13*M14/G14-C19)/C19*100</f>
        <v>15.290543302128432</v>
      </c>
    </row>
    <row r="15" spans="1:20">
      <c r="A15" s="314">
        <v>1983</v>
      </c>
      <c r="B15" s="253">
        <v>1983</v>
      </c>
      <c r="C15" s="322">
        <v>3571.7</v>
      </c>
      <c r="D15" s="324"/>
      <c r="E15" s="324" t="s">
        <v>276</v>
      </c>
      <c r="F15" s="450"/>
      <c r="G15" s="324">
        <v>3031.373</v>
      </c>
      <c r="H15" s="324">
        <v>3194.7370000000001</v>
      </c>
      <c r="I15" s="324">
        <v>3494.96</v>
      </c>
      <c r="J15" s="324">
        <v>3823.2869999999998</v>
      </c>
      <c r="K15" s="324">
        <v>4148.29</v>
      </c>
      <c r="L15" s="324">
        <v>4467.0290000000005</v>
      </c>
      <c r="M15" s="324">
        <v>4794.3050000000003</v>
      </c>
      <c r="N15" s="319"/>
      <c r="O15" s="319">
        <f t="shared" ref="O15:O23" si="5">(C14*H15/G15-C15)/C15*100</f>
        <v>-1.1311356529698275</v>
      </c>
      <c r="P15" s="319">
        <f t="shared" si="0"/>
        <v>-3.1075504595642496</v>
      </c>
      <c r="Q15" s="319">
        <f t="shared" si="1"/>
        <v>-1.5453751244415512</v>
      </c>
      <c r="R15" s="319">
        <f t="shared" si="2"/>
        <v>0.85136248986488594</v>
      </c>
      <c r="S15" s="319">
        <f t="shared" si="3"/>
        <v>3.2290449308222731</v>
      </c>
      <c r="T15" s="319">
        <f t="shared" si="4"/>
        <v>2.6912131938178709</v>
      </c>
    </row>
    <row r="16" spans="1:20">
      <c r="A16" s="314">
        <v>1984</v>
      </c>
      <c r="B16" s="253">
        <v>1984</v>
      </c>
      <c r="C16" s="322">
        <v>3987.05</v>
      </c>
      <c r="D16" s="324"/>
      <c r="E16" s="324" t="s">
        <v>276</v>
      </c>
      <c r="F16" s="450"/>
      <c r="G16" s="324">
        <v>3231.5909999999999</v>
      </c>
      <c r="H16" s="324">
        <v>3564.1509999999998</v>
      </c>
      <c r="I16" s="324">
        <v>3912.1750000000002</v>
      </c>
      <c r="J16" s="324">
        <v>4252.2240000000002</v>
      </c>
      <c r="K16" s="324">
        <v>4612.8140000000003</v>
      </c>
      <c r="L16" s="324">
        <v>4976.8019999999997</v>
      </c>
      <c r="M16" s="324">
        <v>5376.3230000000003</v>
      </c>
      <c r="N16" s="319"/>
      <c r="O16" s="319">
        <f t="shared" si="5"/>
        <v>-1.1986230842990773</v>
      </c>
      <c r="P16" s="319">
        <f t="shared" si="0"/>
        <v>0.73413722618738675</v>
      </c>
      <c r="Q16" s="319">
        <f t="shared" si="1"/>
        <v>3.3684420202980405</v>
      </c>
      <c r="R16" s="319">
        <f t="shared" si="2"/>
        <v>6.5879860624422335</v>
      </c>
      <c r="S16" s="319">
        <f t="shared" si="3"/>
        <v>6.5901723188710779</v>
      </c>
      <c r="T16" s="319">
        <f t="shared" si="4"/>
        <v>6.5398654485925345</v>
      </c>
    </row>
    <row r="17" spans="1:20">
      <c r="A17" s="314">
        <v>1985</v>
      </c>
      <c r="B17" s="253">
        <v>1985</v>
      </c>
      <c r="C17" s="322">
        <v>4292.3999999999996</v>
      </c>
      <c r="D17" s="324"/>
      <c r="E17" s="324" t="s">
        <v>276</v>
      </c>
      <c r="F17" s="450"/>
      <c r="G17" s="324">
        <v>3581</v>
      </c>
      <c r="H17" s="324">
        <v>3855</v>
      </c>
      <c r="I17" s="324">
        <v>4158</v>
      </c>
      <c r="J17" s="324">
        <v>4483</v>
      </c>
      <c r="K17" s="324">
        <v>4830</v>
      </c>
      <c r="L17" s="324">
        <v>5204</v>
      </c>
      <c r="M17" s="324">
        <v>5606</v>
      </c>
      <c r="N17" s="319"/>
      <c r="O17" s="319">
        <f t="shared" si="5"/>
        <v>-6.5489849239092511E-3</v>
      </c>
      <c r="P17" s="319">
        <f t="shared" si="0"/>
        <v>1.822814764055608</v>
      </c>
      <c r="Q17" s="319">
        <f t="shared" si="1"/>
        <v>4.3517722699426438</v>
      </c>
      <c r="R17" s="319">
        <f t="shared" si="2"/>
        <v>4.2083955624833767</v>
      </c>
      <c r="S17" s="319">
        <f t="shared" si="3"/>
        <v>3.885002973112857</v>
      </c>
      <c r="T17" s="319">
        <f t="shared" si="4"/>
        <v>5.2814766148323891</v>
      </c>
    </row>
    <row r="18" spans="1:20">
      <c r="A18" s="314">
        <v>1986</v>
      </c>
      <c r="B18" s="253">
        <v>1986</v>
      </c>
      <c r="C18" s="322">
        <v>4546.6000000000004</v>
      </c>
      <c r="D18" s="324"/>
      <c r="E18" s="324" t="s">
        <v>276</v>
      </c>
      <c r="F18" s="450"/>
      <c r="G18" s="324">
        <v>3937</v>
      </c>
      <c r="H18" s="324">
        <v>4192</v>
      </c>
      <c r="I18" s="324">
        <v>4504</v>
      </c>
      <c r="J18" s="324">
        <v>4838</v>
      </c>
      <c r="K18" s="324">
        <v>5214</v>
      </c>
      <c r="L18" s="324">
        <v>5619</v>
      </c>
      <c r="M18" s="324">
        <v>6047</v>
      </c>
      <c r="N18" s="319"/>
      <c r="O18" s="319">
        <f t="shared" si="5"/>
        <v>0.52389266789703925</v>
      </c>
      <c r="P18" s="319">
        <f t="shared" si="0"/>
        <v>2.6636930400455379</v>
      </c>
      <c r="Q18" s="319">
        <f t="shared" si="1"/>
        <v>2.2136396525481756</v>
      </c>
      <c r="R18" s="319">
        <f t="shared" si="2"/>
        <v>1.9234242434490461</v>
      </c>
      <c r="S18" s="319">
        <f t="shared" si="3"/>
        <v>3.3344938454473496</v>
      </c>
      <c r="T18" s="319">
        <f t="shared" si="4"/>
        <v>7.5676239702223533</v>
      </c>
    </row>
    <row r="19" spans="1:20">
      <c r="A19" s="314">
        <v>1987</v>
      </c>
      <c r="B19" s="253">
        <v>1987</v>
      </c>
      <c r="C19" s="322">
        <v>4783.1750000000002</v>
      </c>
      <c r="D19" s="324"/>
      <c r="E19" s="324" t="s">
        <v>276</v>
      </c>
      <c r="F19" s="450"/>
      <c r="G19" s="324">
        <v>4163</v>
      </c>
      <c r="H19" s="324">
        <v>4399</v>
      </c>
      <c r="I19" s="324">
        <v>4698</v>
      </c>
      <c r="J19" s="324">
        <v>5033</v>
      </c>
      <c r="K19" s="324">
        <v>5406</v>
      </c>
      <c r="L19" s="324">
        <v>5792</v>
      </c>
      <c r="M19" s="324">
        <v>6186</v>
      </c>
      <c r="N19" s="319"/>
      <c r="O19" s="319">
        <f t="shared" si="5"/>
        <v>0.44261898617151874</v>
      </c>
      <c r="P19" s="319">
        <f t="shared" si="0"/>
        <v>-0.57363391323944701</v>
      </c>
      <c r="Q19" s="319">
        <f t="shared" si="1"/>
        <v>-1.4457233427918774</v>
      </c>
      <c r="R19" s="319">
        <f t="shared" si="2"/>
        <v>-0.41179809594748584</v>
      </c>
      <c r="S19" s="319">
        <f t="shared" si="3"/>
        <v>3.2085616502734902</v>
      </c>
      <c r="T19" s="319">
        <f t="shared" si="4"/>
        <v>4.7756037634625406</v>
      </c>
    </row>
    <row r="20" spans="1:20">
      <c r="A20" s="314">
        <v>1988</v>
      </c>
      <c r="B20" s="253">
        <v>1988</v>
      </c>
      <c r="C20" s="322">
        <v>5160.5</v>
      </c>
      <c r="D20" s="324"/>
      <c r="E20" s="324" t="s">
        <v>276</v>
      </c>
      <c r="F20" s="450"/>
      <c r="G20" s="324">
        <v>4409</v>
      </c>
      <c r="H20" s="324">
        <v>4678</v>
      </c>
      <c r="I20" s="324">
        <v>4984</v>
      </c>
      <c r="J20" s="324">
        <v>5326</v>
      </c>
      <c r="K20" s="324">
        <v>5687</v>
      </c>
      <c r="L20" s="324">
        <v>6077</v>
      </c>
      <c r="M20" s="324">
        <v>6497</v>
      </c>
      <c r="N20" s="319"/>
      <c r="O20" s="319">
        <f t="shared" si="5"/>
        <v>-1.6567386265803059</v>
      </c>
      <c r="P20" s="319">
        <f t="shared" si="0"/>
        <v>-3.0556701130537727</v>
      </c>
      <c r="Q20" s="319">
        <f t="shared" si="1"/>
        <v>-2.5394524861081047</v>
      </c>
      <c r="R20" s="319">
        <f t="shared" si="2"/>
        <v>0.66215778348173016</v>
      </c>
      <c r="S20" s="319">
        <f t="shared" si="3"/>
        <v>2.2434105205594874</v>
      </c>
      <c r="T20" s="319">
        <f t="shared" si="4"/>
        <v>3.5167165110921368</v>
      </c>
    </row>
    <row r="21" spans="1:20">
      <c r="A21" s="314">
        <v>1989</v>
      </c>
      <c r="B21" s="253">
        <v>1989</v>
      </c>
      <c r="C21" s="322">
        <v>5577.4</v>
      </c>
      <c r="D21" s="324"/>
      <c r="E21" s="324" t="s">
        <v>276</v>
      </c>
      <c r="F21" s="450"/>
      <c r="G21" s="324">
        <v>4780</v>
      </c>
      <c r="H21" s="324">
        <v>5122</v>
      </c>
      <c r="I21" s="324">
        <v>5454</v>
      </c>
      <c r="J21" s="324">
        <v>5812</v>
      </c>
      <c r="K21" s="324">
        <v>6184</v>
      </c>
      <c r="L21" s="324">
        <v>6581</v>
      </c>
      <c r="M21" s="324">
        <v>7006</v>
      </c>
      <c r="N21" s="319"/>
      <c r="O21" s="319">
        <f t="shared" si="5"/>
        <v>-0.85480584900838197</v>
      </c>
      <c r="P21" s="319">
        <f t="shared" si="0"/>
        <v>-0.68141295847705186</v>
      </c>
      <c r="Q21" s="319">
        <f t="shared" si="1"/>
        <v>2.3755686573772219</v>
      </c>
      <c r="R21" s="319">
        <f t="shared" si="2"/>
        <v>3.5388379428929175</v>
      </c>
      <c r="S21" s="319">
        <f t="shared" si="3"/>
        <v>4.3463413290484434</v>
      </c>
      <c r="T21" s="319">
        <f t="shared" si="4"/>
        <v>5.0527811259117366</v>
      </c>
    </row>
    <row r="22" spans="1:20">
      <c r="A22" s="314">
        <v>1990</v>
      </c>
      <c r="B22" s="253">
        <v>1990</v>
      </c>
      <c r="C22" s="322">
        <v>5928.55</v>
      </c>
      <c r="D22" s="324"/>
      <c r="E22" s="324" t="s">
        <v>276</v>
      </c>
      <c r="F22" s="450"/>
      <c r="G22" s="324">
        <v>5153</v>
      </c>
      <c r="H22" s="324">
        <v>5453</v>
      </c>
      <c r="I22" s="324">
        <v>5800</v>
      </c>
      <c r="J22" s="324">
        <v>6180</v>
      </c>
      <c r="K22" s="324">
        <v>6583</v>
      </c>
      <c r="L22" s="324">
        <v>7010</v>
      </c>
      <c r="M22" s="324">
        <v>7462</v>
      </c>
      <c r="N22" s="319"/>
      <c r="O22" s="319">
        <f t="shared" si="5"/>
        <v>-0.44601231120585055</v>
      </c>
      <c r="P22" s="319">
        <f t="shared" si="0"/>
        <v>2.4251194621913283</v>
      </c>
      <c r="Q22" s="319">
        <f t="shared" si="1"/>
        <v>3.7361306243260546</v>
      </c>
      <c r="R22" s="319">
        <f t="shared" si="2"/>
        <v>4.6446318661329338</v>
      </c>
      <c r="S22" s="319">
        <f t="shared" si="3"/>
        <v>5.3812154446255303</v>
      </c>
      <c r="T22" s="319">
        <f t="shared" si="4"/>
        <v>6.4688697517671434</v>
      </c>
    </row>
    <row r="23" spans="1:20">
      <c r="A23" s="314">
        <v>1991</v>
      </c>
      <c r="B23" s="253">
        <v>1991</v>
      </c>
      <c r="C23" s="322">
        <v>6129.05</v>
      </c>
      <c r="D23" s="324">
        <v>6093.1750000000002</v>
      </c>
      <c r="E23" s="324" t="s">
        <v>276</v>
      </c>
      <c r="F23" s="450"/>
      <c r="G23" s="324">
        <v>5406</v>
      </c>
      <c r="H23" s="324">
        <v>5624</v>
      </c>
      <c r="I23" s="324">
        <v>6003</v>
      </c>
      <c r="J23" s="324">
        <v>6405</v>
      </c>
      <c r="K23" s="324">
        <v>6813</v>
      </c>
      <c r="L23" s="324">
        <v>7246</v>
      </c>
      <c r="M23" s="324">
        <v>7705</v>
      </c>
      <c r="N23" s="319"/>
      <c r="O23" s="319">
        <f t="shared" si="5"/>
        <v>0.62933282590952522</v>
      </c>
      <c r="P23" s="319">
        <f t="shared" si="0"/>
        <v>2.0964657981557049</v>
      </c>
      <c r="Q23" s="319">
        <f t="shared" si="1"/>
        <v>3.1604027972083983</v>
      </c>
      <c r="R23" s="319">
        <f t="shared" si="2"/>
        <v>3.7729995140054582</v>
      </c>
      <c r="S23" s="319">
        <f t="shared" si="3"/>
        <v>4.7530132521716526</v>
      </c>
      <c r="T23" s="319">
        <f t="shared" si="4"/>
        <v>5.8610227904215497</v>
      </c>
    </row>
    <row r="24" spans="1:20">
      <c r="A24" s="314">
        <v>1992</v>
      </c>
      <c r="B24" s="253">
        <v>1992</v>
      </c>
      <c r="C24" s="322">
        <v>6448.0749999999998</v>
      </c>
      <c r="D24" s="324">
        <v>6416.25</v>
      </c>
      <c r="E24" s="324" t="s">
        <v>255</v>
      </c>
      <c r="F24" s="450"/>
      <c r="G24" s="324">
        <v>5627</v>
      </c>
      <c r="H24" s="324">
        <v>5846</v>
      </c>
      <c r="I24" s="324">
        <v>6237</v>
      </c>
      <c r="J24" s="324">
        <v>6621</v>
      </c>
      <c r="K24" s="324">
        <v>7004</v>
      </c>
      <c r="L24" s="324">
        <v>7414</v>
      </c>
      <c r="M24" s="324">
        <v>7849</v>
      </c>
      <c r="N24" s="319"/>
      <c r="O24" s="319">
        <f t="shared" ref="O24:O44" si="6">(D23*H24/G24-D24)/D24*100</f>
        <v>-1.3392823578090114</v>
      </c>
      <c r="P24" s="319">
        <f t="shared" ref="P24:P42" si="7">(D23*I24/G24-D25)/D25*100</f>
        <v>-0.31900874879813984</v>
      </c>
      <c r="Q24" s="319">
        <f t="shared" ref="Q24:Q46" si="8">(D23*J24/G24-D26)/D26*100</f>
        <v>-0.10207789531963039</v>
      </c>
      <c r="R24" s="319">
        <f t="shared" ref="R24:R46" si="9">(D23*K24/G24-D27)/D27*100</f>
        <v>0.31518173316776937</v>
      </c>
      <c r="S24" s="319">
        <f t="shared" ref="S24:S44" si="10">(D23*L24/G24-D28)/D28*100</f>
        <v>0.96708384083651211</v>
      </c>
      <c r="T24" s="319">
        <f t="shared" ref="T24:T43" si="11">(D23*M24/G24-D29)/D29*100</f>
        <v>0.57074771810587099</v>
      </c>
    </row>
    <row r="25" spans="1:20">
      <c r="A25" s="314">
        <v>1993</v>
      </c>
      <c r="B25" s="253">
        <v>1993</v>
      </c>
      <c r="C25" s="322">
        <v>6808.9250000000002</v>
      </c>
      <c r="D25" s="324">
        <v>6775.3249999999998</v>
      </c>
      <c r="E25" s="324" t="s">
        <v>255</v>
      </c>
      <c r="F25" s="450"/>
      <c r="G25" s="324">
        <v>5869</v>
      </c>
      <c r="H25" s="324">
        <v>6173</v>
      </c>
      <c r="I25" s="324">
        <v>6508</v>
      </c>
      <c r="J25" s="324">
        <v>6855</v>
      </c>
      <c r="K25" s="324">
        <v>7202</v>
      </c>
      <c r="L25" s="324">
        <v>7543</v>
      </c>
      <c r="M25" s="324">
        <v>7873</v>
      </c>
      <c r="N25" s="319"/>
      <c r="O25" s="319">
        <f t="shared" si="6"/>
        <v>-0.39450172600032885</v>
      </c>
      <c r="P25" s="319">
        <f t="shared" si="7"/>
        <v>-0.86412533412885895</v>
      </c>
      <c r="Q25" s="319">
        <f t="shared" si="8"/>
        <v>-0.87609167535801957</v>
      </c>
      <c r="R25" s="319">
        <f t="shared" si="9"/>
        <v>-0.97820839986978159</v>
      </c>
      <c r="S25" s="319">
        <f t="shared" si="10"/>
        <v>-2.4220052483660024</v>
      </c>
      <c r="T25" s="319">
        <f t="shared" si="11"/>
        <v>-3.6244087297585819</v>
      </c>
    </row>
    <row r="26" spans="1:20">
      <c r="A26" s="314">
        <v>1994</v>
      </c>
      <c r="B26" s="253">
        <v>1994</v>
      </c>
      <c r="C26" s="322">
        <v>7199.9</v>
      </c>
      <c r="D26" s="324">
        <v>7176.85</v>
      </c>
      <c r="E26" s="324" t="s">
        <v>255</v>
      </c>
      <c r="F26" s="450"/>
      <c r="G26" s="324">
        <v>6295</v>
      </c>
      <c r="H26" s="324">
        <v>6637</v>
      </c>
      <c r="I26" s="324">
        <v>7006</v>
      </c>
      <c r="J26" s="324">
        <v>7386</v>
      </c>
      <c r="K26" s="324">
        <v>7780</v>
      </c>
      <c r="L26" s="324">
        <v>8185</v>
      </c>
      <c r="M26" s="324">
        <v>8596</v>
      </c>
      <c r="N26" s="319"/>
      <c r="O26" s="319">
        <f t="shared" si="6"/>
        <v>-0.46579632532749271</v>
      </c>
      <c r="P26" s="319">
        <f t="shared" si="7"/>
        <v>-0.26253598677427376</v>
      </c>
      <c r="Q26" s="319">
        <f t="shared" si="8"/>
        <v>-2.2057208697727267E-2</v>
      </c>
      <c r="R26" s="319">
        <f t="shared" si="9"/>
        <v>-0.91575409639775907</v>
      </c>
      <c r="S26" s="319">
        <f t="shared" si="10"/>
        <v>-1.3578072072860967</v>
      </c>
      <c r="T26" s="319">
        <f t="shared" si="11"/>
        <v>-2.3994542746575465</v>
      </c>
    </row>
    <row r="27" spans="1:20">
      <c r="A27" s="314">
        <v>1995</v>
      </c>
      <c r="B27" s="253">
        <v>1995</v>
      </c>
      <c r="C27" s="322">
        <v>7585.85</v>
      </c>
      <c r="D27" s="324">
        <v>7560.4250000000002</v>
      </c>
      <c r="E27" s="324" t="s">
        <v>255</v>
      </c>
      <c r="F27" s="450"/>
      <c r="G27" s="324">
        <v>6632</v>
      </c>
      <c r="H27" s="324">
        <v>7036</v>
      </c>
      <c r="I27" s="324">
        <v>7370</v>
      </c>
      <c r="J27" s="324">
        <v>7747</v>
      </c>
      <c r="K27" s="324">
        <v>8152</v>
      </c>
      <c r="L27" s="324">
        <v>8572</v>
      </c>
      <c r="M27" s="324">
        <v>9013</v>
      </c>
      <c r="N27" s="319"/>
      <c r="O27" s="319">
        <f t="shared" si="6"/>
        <v>0.70915987663572821</v>
      </c>
      <c r="P27" s="319">
        <f t="shared" si="7"/>
        <v>0.30378800883938328</v>
      </c>
      <c r="Q27" s="319">
        <f t="shared" si="8"/>
        <v>-0.79957761956119255</v>
      </c>
      <c r="R27" s="319">
        <f t="shared" si="9"/>
        <v>-1.2213334663851152</v>
      </c>
      <c r="S27" s="319">
        <f t="shared" si="10"/>
        <v>-2.1427616170030102</v>
      </c>
      <c r="T27" s="319">
        <f t="shared" si="11"/>
        <v>-3.5976421793347084</v>
      </c>
    </row>
    <row r="28" spans="1:20">
      <c r="A28" s="314">
        <v>1996</v>
      </c>
      <c r="B28" s="253">
        <v>1996</v>
      </c>
      <c r="C28" s="322">
        <v>7981.95</v>
      </c>
      <c r="D28" s="324">
        <v>7951.3249999999998</v>
      </c>
      <c r="E28" s="324" t="s">
        <v>255</v>
      </c>
      <c r="F28" s="450"/>
      <c r="G28" s="324">
        <v>7181</v>
      </c>
      <c r="H28" s="324">
        <v>7491</v>
      </c>
      <c r="I28" s="324">
        <v>7853</v>
      </c>
      <c r="J28" s="324">
        <v>8225</v>
      </c>
      <c r="K28" s="324">
        <v>8627</v>
      </c>
      <c r="L28" s="324">
        <v>9047</v>
      </c>
      <c r="M28" s="324">
        <v>9489</v>
      </c>
      <c r="N28" s="319"/>
      <c r="O28" s="319">
        <f t="shared" si="6"/>
        <v>-0.81144239415195907</v>
      </c>
      <c r="P28" s="319">
        <f t="shared" si="7"/>
        <v>-2.1665218333699943</v>
      </c>
      <c r="Q28" s="319">
        <f t="shared" si="8"/>
        <v>-3.0368254591382571</v>
      </c>
      <c r="R28" s="319">
        <f t="shared" si="9"/>
        <v>-4.1830103750164822</v>
      </c>
      <c r="S28" s="319">
        <f t="shared" si="10"/>
        <v>-5.855531854266359</v>
      </c>
      <c r="T28" s="319">
        <f>(D27*M28/G28-D33)/D33*100</f>
        <v>-5.0931116660478528</v>
      </c>
    </row>
    <row r="29" spans="1:20">
      <c r="A29" s="314">
        <v>1997</v>
      </c>
      <c r="B29" s="253">
        <v>1997</v>
      </c>
      <c r="C29" s="322">
        <v>8478.1</v>
      </c>
      <c r="D29" s="324">
        <v>8451.0249999999996</v>
      </c>
      <c r="E29" s="324" t="s">
        <v>255</v>
      </c>
      <c r="F29" s="450"/>
      <c r="G29" s="324">
        <v>7484</v>
      </c>
      <c r="H29" s="324">
        <v>7829</v>
      </c>
      <c r="I29" s="324">
        <v>8182</v>
      </c>
      <c r="J29" s="324">
        <v>8576</v>
      </c>
      <c r="K29" s="324">
        <v>8991</v>
      </c>
      <c r="L29" s="324">
        <v>9421</v>
      </c>
      <c r="M29" s="324">
        <v>9870</v>
      </c>
      <c r="N29" s="319"/>
      <c r="O29" s="319">
        <f t="shared" si="6"/>
        <v>-1.5756324445357888</v>
      </c>
      <c r="P29" s="319">
        <f t="shared" si="7"/>
        <v>-2.6636990851230973</v>
      </c>
      <c r="Q29" s="319">
        <f t="shared" si="8"/>
        <v>-3.880403321882743</v>
      </c>
      <c r="R29" s="319">
        <f t="shared" si="9"/>
        <v>-5.5846392048955344</v>
      </c>
      <c r="S29" s="319">
        <f t="shared" si="10"/>
        <v>-4.9135277442238587</v>
      </c>
      <c r="T29" s="319">
        <f t="shared" si="11"/>
        <v>-3.2060800904977711</v>
      </c>
    </row>
    <row r="30" spans="1:20">
      <c r="A30" s="314">
        <v>1998</v>
      </c>
      <c r="B30" s="253">
        <v>1998</v>
      </c>
      <c r="C30" s="324"/>
      <c r="D30" s="324">
        <v>8930.7999999999993</v>
      </c>
      <c r="E30" s="324" t="s">
        <v>255</v>
      </c>
      <c r="F30" s="450"/>
      <c r="G30" s="324">
        <v>7972</v>
      </c>
      <c r="H30" s="324">
        <v>8369</v>
      </c>
      <c r="I30" s="324">
        <v>8729</v>
      </c>
      <c r="J30" s="324">
        <v>9097</v>
      </c>
      <c r="K30" s="324">
        <v>9499</v>
      </c>
      <c r="L30" s="324">
        <v>9933</v>
      </c>
      <c r="M30" s="324">
        <v>10405</v>
      </c>
      <c r="N30" s="319"/>
      <c r="O30" s="319">
        <f t="shared" si="6"/>
        <v>-0.65973811411333783</v>
      </c>
      <c r="P30" s="319">
        <f t="shared" si="7"/>
        <v>-2.3824213165220978</v>
      </c>
      <c r="Q30" s="319">
        <f t="shared" si="8"/>
        <v>-4.6832503364392766</v>
      </c>
      <c r="R30" s="319">
        <f t="shared" si="9"/>
        <v>-4.3387636962590008</v>
      </c>
      <c r="S30" s="319">
        <f t="shared" si="10"/>
        <v>-2.804148000947658</v>
      </c>
      <c r="T30" s="319">
        <f t="shared" si="11"/>
        <v>-2.2472911502405024</v>
      </c>
    </row>
    <row r="31" spans="1:20">
      <c r="A31" s="314">
        <v>1999</v>
      </c>
      <c r="B31" s="253">
        <v>1999</v>
      </c>
      <c r="C31" s="324"/>
      <c r="D31" s="324">
        <v>9479.35</v>
      </c>
      <c r="E31" s="324" t="s">
        <v>255</v>
      </c>
      <c r="F31" s="450"/>
      <c r="G31" s="324">
        <v>8404</v>
      </c>
      <c r="H31" s="324">
        <v>8762</v>
      </c>
      <c r="I31" s="324">
        <v>9095</v>
      </c>
      <c r="J31" s="324">
        <v>9476</v>
      </c>
      <c r="K31" s="324">
        <v>9904</v>
      </c>
      <c r="L31" s="324">
        <v>10358</v>
      </c>
      <c r="M31" s="324">
        <v>10837</v>
      </c>
      <c r="N31" s="319"/>
      <c r="O31" s="319">
        <f t="shared" si="6"/>
        <v>-1.7734229869994729</v>
      </c>
      <c r="P31" s="319">
        <f t="shared" si="7"/>
        <v>-4.4708405253877253</v>
      </c>
      <c r="Q31" s="319">
        <f t="shared" si="8"/>
        <v>-4.3366958117738008</v>
      </c>
      <c r="R31" s="319">
        <f t="shared" si="9"/>
        <v>-2.8505937151902025</v>
      </c>
      <c r="S31" s="319">
        <f t="shared" si="10"/>
        <v>-2.4505451362970132</v>
      </c>
      <c r="T31" s="319">
        <f t="shared" si="11"/>
        <v>-4.2338437834234011</v>
      </c>
    </row>
    <row r="32" spans="1:20">
      <c r="A32" s="314">
        <v>2000</v>
      </c>
      <c r="B32" s="253">
        <v>2000</v>
      </c>
      <c r="C32" s="324"/>
      <c r="D32" s="324">
        <v>10117.450000000001</v>
      </c>
      <c r="E32" s="324" t="s">
        <v>255</v>
      </c>
      <c r="F32" s="450"/>
      <c r="G32" s="324">
        <v>9116</v>
      </c>
      <c r="H32" s="324">
        <v>9583</v>
      </c>
      <c r="I32" s="324">
        <v>10038</v>
      </c>
      <c r="J32" s="324">
        <v>10496</v>
      </c>
      <c r="K32" s="324">
        <v>10954</v>
      </c>
      <c r="L32" s="324">
        <v>11422</v>
      </c>
      <c r="M32" s="324">
        <v>11924</v>
      </c>
      <c r="N32" s="319"/>
      <c r="O32" s="319">
        <f t="shared" si="6"/>
        <v>-1.5071592635067355</v>
      </c>
      <c r="P32" s="319">
        <f t="shared" si="7"/>
        <v>-0.83978978481085276</v>
      </c>
      <c r="Q32" s="319">
        <f t="shared" si="8"/>
        <v>0.7449448429765958</v>
      </c>
      <c r="R32" s="319">
        <f t="shared" si="9"/>
        <v>0.94657744430403523</v>
      </c>
      <c r="S32" s="319">
        <f t="shared" si="10"/>
        <v>-1.2322725615649943</v>
      </c>
      <c r="T32" s="319">
        <f t="shared" si="11"/>
        <v>-3.3884391135413319</v>
      </c>
    </row>
    <row r="33" spans="1:20">
      <c r="A33" s="314">
        <v>2001</v>
      </c>
      <c r="B33" s="253">
        <v>2001</v>
      </c>
      <c r="C33" s="324"/>
      <c r="D33" s="324">
        <v>10526.5</v>
      </c>
      <c r="E33" s="324" t="s">
        <v>255</v>
      </c>
      <c r="F33" s="450"/>
      <c r="G33" s="324">
        <v>9828</v>
      </c>
      <c r="H33" s="324">
        <v>10319</v>
      </c>
      <c r="I33" s="324">
        <v>10880</v>
      </c>
      <c r="J33" s="324">
        <v>11477</v>
      </c>
      <c r="K33" s="324">
        <v>12059</v>
      </c>
      <c r="L33" s="324">
        <v>12656</v>
      </c>
      <c r="M33" s="324">
        <v>13279</v>
      </c>
      <c r="N33" s="319"/>
      <c r="O33" s="319">
        <f t="shared" si="6"/>
        <v>0.91588580604398206</v>
      </c>
      <c r="P33" s="319">
        <f t="shared" si="7"/>
        <v>3.3855907144226531</v>
      </c>
      <c r="Q33" s="319">
        <f t="shared" si="8"/>
        <v>4.7077725048577195</v>
      </c>
      <c r="R33" s="319">
        <f t="shared" si="9"/>
        <v>3.2323650746454025</v>
      </c>
      <c r="S33" s="319">
        <f t="shared" si="10"/>
        <v>1.5161816819893166</v>
      </c>
      <c r="T33" s="319">
        <f t="shared" si="11"/>
        <v>0.23252299155771131</v>
      </c>
    </row>
    <row r="34" spans="1:20">
      <c r="A34" s="314">
        <v>2002</v>
      </c>
      <c r="B34" s="253">
        <v>2002</v>
      </c>
      <c r="C34" s="324"/>
      <c r="D34" s="324">
        <v>10833.65</v>
      </c>
      <c r="E34" s="324" t="s">
        <v>255</v>
      </c>
      <c r="F34" s="450"/>
      <c r="G34" s="324">
        <v>10150</v>
      </c>
      <c r="H34" s="324">
        <v>10315</v>
      </c>
      <c r="I34" s="324">
        <v>10890</v>
      </c>
      <c r="J34" s="324">
        <v>11556</v>
      </c>
      <c r="K34" s="324">
        <v>12168</v>
      </c>
      <c r="L34" s="324">
        <v>12803</v>
      </c>
      <c r="M34" s="324">
        <v>13468</v>
      </c>
      <c r="N34" s="319"/>
      <c r="O34" s="319">
        <f t="shared" si="6"/>
        <v>-1.2556207432420872</v>
      </c>
      <c r="P34" s="319">
        <f t="shared" si="7"/>
        <v>8.9945418066120747E-2</v>
      </c>
      <c r="Q34" s="319">
        <f t="shared" si="8"/>
        <v>-0.33925053898928609</v>
      </c>
      <c r="R34" s="319">
        <f t="shared" si="9"/>
        <v>-1.673621729157829</v>
      </c>
      <c r="S34" s="319">
        <f t="shared" si="10"/>
        <v>-2.6430252112526107</v>
      </c>
      <c r="T34" s="319">
        <f t="shared" si="11"/>
        <v>-2.2617589517442083</v>
      </c>
    </row>
    <row r="35" spans="1:20">
      <c r="A35" s="314">
        <v>2003</v>
      </c>
      <c r="B35" s="253">
        <v>2003</v>
      </c>
      <c r="C35" s="324"/>
      <c r="D35" s="324">
        <v>11283.8</v>
      </c>
      <c r="E35" s="324" t="s">
        <v>255</v>
      </c>
      <c r="F35" s="450"/>
      <c r="G35" s="324">
        <v>10337</v>
      </c>
      <c r="H35" s="324">
        <v>10756</v>
      </c>
      <c r="I35" s="324">
        <v>11309</v>
      </c>
      <c r="J35" s="324">
        <v>11934</v>
      </c>
      <c r="K35" s="324">
        <v>12582</v>
      </c>
      <c r="L35" s="324">
        <v>13263</v>
      </c>
      <c r="M35" s="324">
        <v>13972</v>
      </c>
      <c r="N35" s="319"/>
      <c r="O35" s="319">
        <f t="shared" si="6"/>
        <v>-9.7651384126570692E-2</v>
      </c>
      <c r="P35" s="319">
        <f t="shared" si="7"/>
        <v>-1.4394424261444649</v>
      </c>
      <c r="Q35" s="319">
        <f t="shared" si="8"/>
        <v>-2.5461037158622695</v>
      </c>
      <c r="R35" s="319">
        <f t="shared" si="9"/>
        <v>-3.3131663868009502</v>
      </c>
      <c r="S35" s="319">
        <f t="shared" si="10"/>
        <v>-2.7330018554412407</v>
      </c>
      <c r="T35" s="319">
        <f t="shared" si="11"/>
        <v>-0.6784651235553919</v>
      </c>
    </row>
    <row r="36" spans="1:20">
      <c r="A36" s="314">
        <v>2004</v>
      </c>
      <c r="B36" s="253">
        <v>2004</v>
      </c>
      <c r="C36" s="324"/>
      <c r="D36" s="324">
        <v>12025.45</v>
      </c>
      <c r="E36" s="324" t="s">
        <v>255</v>
      </c>
      <c r="F36" s="450"/>
      <c r="G36" s="324">
        <v>10829</v>
      </c>
      <c r="H36" s="324">
        <v>11469</v>
      </c>
      <c r="I36" s="324">
        <v>12091</v>
      </c>
      <c r="J36" s="324">
        <v>12682</v>
      </c>
      <c r="K36" s="324">
        <v>13236</v>
      </c>
      <c r="L36" s="324">
        <v>13862</v>
      </c>
      <c r="M36" s="324">
        <v>14519</v>
      </c>
      <c r="N36" s="319"/>
      <c r="O36" s="319">
        <f t="shared" si="6"/>
        <v>-0.62177352040997746</v>
      </c>
      <c r="P36" s="319">
        <f t="shared" si="7"/>
        <v>-1.8337645866739927</v>
      </c>
      <c r="Q36" s="319">
        <f t="shared" si="8"/>
        <v>-3.1070569628918059</v>
      </c>
      <c r="R36" s="319">
        <f t="shared" si="9"/>
        <v>-3.4911271651933271</v>
      </c>
      <c r="S36" s="319">
        <f t="shared" si="10"/>
        <v>-2.0290134109011335</v>
      </c>
      <c r="T36" s="319">
        <f t="shared" si="11"/>
        <v>4.8294313008056182</v>
      </c>
    </row>
    <row r="37" spans="1:20">
      <c r="A37" s="314">
        <v>2005</v>
      </c>
      <c r="B37" s="253">
        <v>2005</v>
      </c>
      <c r="C37" s="324"/>
      <c r="D37" s="324">
        <v>12834.15</v>
      </c>
      <c r="E37" s="324" t="s">
        <v>255</v>
      </c>
      <c r="F37" s="450"/>
      <c r="G37" s="324">
        <v>11553</v>
      </c>
      <c r="H37" s="324">
        <v>12233</v>
      </c>
      <c r="I37" s="324">
        <v>12888</v>
      </c>
      <c r="J37" s="324">
        <v>13586</v>
      </c>
      <c r="K37" s="324">
        <v>14307</v>
      </c>
      <c r="L37" s="324">
        <v>15029</v>
      </c>
      <c r="M37" s="324">
        <v>15757</v>
      </c>
      <c r="N37" s="319"/>
      <c r="O37" s="319">
        <f t="shared" si="6"/>
        <v>-0.78612128396396885</v>
      </c>
      <c r="P37" s="319">
        <f t="shared" si="7"/>
        <v>-1.637521501153743</v>
      </c>
      <c r="Q37" s="319">
        <f t="shared" si="8"/>
        <v>-1.0441137884368616</v>
      </c>
      <c r="R37" s="319">
        <f t="shared" si="9"/>
        <v>1.0089139437559704</v>
      </c>
      <c r="S37" s="319">
        <f t="shared" si="10"/>
        <v>8.3967213432455328</v>
      </c>
      <c r="T37" s="319">
        <f t="shared" si="11"/>
        <v>10.529919534000651</v>
      </c>
    </row>
    <row r="38" spans="1:20">
      <c r="A38" s="314">
        <v>2006</v>
      </c>
      <c r="B38" s="253">
        <v>2006</v>
      </c>
      <c r="C38" s="324"/>
      <c r="D38" s="324">
        <v>13638.375</v>
      </c>
      <c r="E38" s="324" t="s">
        <v>255</v>
      </c>
      <c r="F38" s="450"/>
      <c r="G38" s="324">
        <v>12293</v>
      </c>
      <c r="H38" s="324">
        <v>13082</v>
      </c>
      <c r="I38" s="324">
        <v>13781</v>
      </c>
      <c r="J38" s="324">
        <v>14508</v>
      </c>
      <c r="K38" s="324">
        <v>15264</v>
      </c>
      <c r="L38" s="324">
        <v>16021</v>
      </c>
      <c r="M38" s="324">
        <v>16768</v>
      </c>
      <c r="N38" s="319"/>
      <c r="O38" s="319">
        <f t="shared" si="6"/>
        <v>0.1430343364221881</v>
      </c>
      <c r="P38" s="319">
        <f t="shared" si="7"/>
        <v>0.67773133400644814</v>
      </c>
      <c r="Q38" s="319">
        <f t="shared" si="8"/>
        <v>2.7356887773407244</v>
      </c>
      <c r="R38" s="319">
        <f t="shared" si="9"/>
        <v>10.42237526866097</v>
      </c>
      <c r="S38" s="319">
        <f t="shared" si="10"/>
        <v>12.719383520966316</v>
      </c>
      <c r="T38" s="319">
        <f t="shared" si="11"/>
        <v>13.649138399139609</v>
      </c>
    </row>
    <row r="39" spans="1:20">
      <c r="A39" s="314">
        <v>2007</v>
      </c>
      <c r="B39" s="253">
        <v>2007</v>
      </c>
      <c r="C39" s="324"/>
      <c r="D39" s="324">
        <v>14290.8</v>
      </c>
      <c r="E39" s="324" t="s">
        <v>255</v>
      </c>
      <c r="F39" s="450"/>
      <c r="G39" s="324">
        <v>13065</v>
      </c>
      <c r="H39" s="324">
        <v>13645</v>
      </c>
      <c r="I39" s="324">
        <v>14300</v>
      </c>
      <c r="J39" s="324">
        <v>15014</v>
      </c>
      <c r="K39" s="324">
        <v>15742</v>
      </c>
      <c r="L39" s="324">
        <v>16465</v>
      </c>
      <c r="M39" s="324">
        <v>17205</v>
      </c>
      <c r="N39" s="319"/>
      <c r="O39" s="319">
        <f t="shared" si="6"/>
        <v>-0.32867945968754919</v>
      </c>
      <c r="P39" s="319">
        <f t="shared" si="7"/>
        <v>1.24971556189442</v>
      </c>
      <c r="Q39" s="319">
        <f t="shared" si="8"/>
        <v>8.59982449778553</v>
      </c>
      <c r="R39" s="319">
        <f t="shared" si="9"/>
        <v>10.742131132821992</v>
      </c>
      <c r="S39" s="319">
        <f t="shared" si="10"/>
        <v>11.581090536163515</v>
      </c>
      <c r="T39" s="319">
        <f t="shared" si="11"/>
        <v>11.855761624943502</v>
      </c>
    </row>
    <row r="40" spans="1:20">
      <c r="A40" s="314">
        <v>2008</v>
      </c>
      <c r="B40" s="253">
        <v>2008</v>
      </c>
      <c r="C40" s="324"/>
      <c r="D40" s="324">
        <v>14743.325000000001</v>
      </c>
      <c r="E40" s="324" t="s">
        <v>255</v>
      </c>
      <c r="F40" s="450"/>
      <c r="G40" s="324">
        <v>13670</v>
      </c>
      <c r="H40" s="324">
        <v>14201</v>
      </c>
      <c r="I40" s="324">
        <v>14812</v>
      </c>
      <c r="J40" s="324">
        <v>15600</v>
      </c>
      <c r="K40" s="324">
        <v>16445</v>
      </c>
      <c r="L40" s="324">
        <v>17256</v>
      </c>
      <c r="M40" s="324">
        <v>18043</v>
      </c>
      <c r="N40" s="319"/>
      <c r="O40" s="319">
        <f t="shared" si="6"/>
        <v>0.69583672368037008</v>
      </c>
      <c r="P40" s="319">
        <f t="shared" si="7"/>
        <v>7.2954309537907491</v>
      </c>
      <c r="Q40" s="319">
        <f t="shared" si="8"/>
        <v>9.9037169031560968</v>
      </c>
      <c r="R40" s="319">
        <f t="shared" si="9"/>
        <v>11.608573576544959</v>
      </c>
      <c r="S40" s="319">
        <f t="shared" si="10"/>
        <v>12.351435986034657</v>
      </c>
      <c r="T40" s="319">
        <f t="shared" si="11"/>
        <v>13.603035582936043</v>
      </c>
    </row>
    <row r="41" spans="1:20">
      <c r="A41" s="314">
        <v>2009</v>
      </c>
      <c r="B41" s="253">
        <v>2009</v>
      </c>
      <c r="C41" s="324"/>
      <c r="D41" s="324">
        <v>14431.8</v>
      </c>
      <c r="E41" s="324" t="s">
        <v>255</v>
      </c>
      <c r="F41" s="450"/>
      <c r="G41" s="324">
        <v>14224</v>
      </c>
      <c r="H41" s="324">
        <v>14257</v>
      </c>
      <c r="I41" s="324">
        <v>14452</v>
      </c>
      <c r="J41" s="324">
        <v>15137</v>
      </c>
      <c r="K41" s="324">
        <v>16048</v>
      </c>
      <c r="L41" s="324">
        <v>17035</v>
      </c>
      <c r="M41" s="324">
        <v>17986</v>
      </c>
      <c r="N41" s="319"/>
      <c r="O41" s="319">
        <f t="shared" si="6"/>
        <v>2.3956113976312889</v>
      </c>
      <c r="P41" s="319">
        <f t="shared" si="7"/>
        <v>0.94885647039834975</v>
      </c>
      <c r="Q41" s="319">
        <f t="shared" si="8"/>
        <v>1.8565963246178259</v>
      </c>
      <c r="R41" s="319">
        <f t="shared" si="9"/>
        <v>3.5964992689021855</v>
      </c>
      <c r="S41" s="319">
        <f t="shared" si="10"/>
        <v>6.3430210656097472</v>
      </c>
      <c r="T41" s="319">
        <f t="shared" si="11"/>
        <v>7.5400003051651714</v>
      </c>
    </row>
    <row r="42" spans="1:20">
      <c r="A42" s="314">
        <v>2010</v>
      </c>
      <c r="B42" s="253">
        <v>2010</v>
      </c>
      <c r="C42" s="324"/>
      <c r="D42" s="324">
        <v>14838.85</v>
      </c>
      <c r="E42" s="324" t="s">
        <v>255</v>
      </c>
      <c r="F42" s="450"/>
      <c r="G42" s="324">
        <v>14236</v>
      </c>
      <c r="H42" s="324">
        <v>14595</v>
      </c>
      <c r="I42" s="324">
        <v>14992</v>
      </c>
      <c r="J42" s="324">
        <v>15730</v>
      </c>
      <c r="K42" s="324">
        <v>16676</v>
      </c>
      <c r="L42" s="324">
        <v>17606</v>
      </c>
      <c r="M42" s="324">
        <v>18421</v>
      </c>
      <c r="N42" s="319"/>
      <c r="O42" s="319">
        <f t="shared" si="6"/>
        <v>-0.29053709029555153</v>
      </c>
      <c r="P42" s="319">
        <f t="shared" si="7"/>
        <v>-1.3339484196838705</v>
      </c>
      <c r="Q42" s="319">
        <f t="shared" si="8"/>
        <v>-0.68571650653467875</v>
      </c>
      <c r="R42" s="319">
        <f t="shared" si="9"/>
        <v>1.8163605975465142</v>
      </c>
      <c r="S42" s="319">
        <f t="shared" si="10"/>
        <v>2.9567840686503439</v>
      </c>
      <c r="T42" s="319">
        <f t="shared" si="11"/>
        <v>3.1386422430948397</v>
      </c>
    </row>
    <row r="43" spans="1:20">
      <c r="A43" s="314">
        <v>2011</v>
      </c>
      <c r="B43" s="253">
        <v>2011</v>
      </c>
      <c r="C43" s="324"/>
      <c r="D43" s="324">
        <v>15403.674999999999</v>
      </c>
      <c r="E43" s="324" t="s">
        <v>255</v>
      </c>
      <c r="F43" s="450"/>
      <c r="G43" s="324">
        <v>14513</v>
      </c>
      <c r="H43" s="324">
        <v>15034</v>
      </c>
      <c r="I43" s="324">
        <v>15693</v>
      </c>
      <c r="J43" s="324">
        <v>16400</v>
      </c>
      <c r="K43" s="324">
        <v>17258</v>
      </c>
      <c r="L43" s="324">
        <v>18195</v>
      </c>
      <c r="M43" s="324">
        <v>19141</v>
      </c>
      <c r="N43" s="319"/>
      <c r="O43" s="319">
        <f t="shared" si="6"/>
        <v>-0.20856944822027901</v>
      </c>
      <c r="P43" s="319">
        <f>(D42*I43/G43-D44)/D44*100</f>
        <v>-6.9170362641459135E-2</v>
      </c>
      <c r="Q43" s="319">
        <f t="shared" si="8"/>
        <v>0.99039200548120609</v>
      </c>
      <c r="R43" s="319">
        <f t="shared" si="9"/>
        <v>1.7876910342837702</v>
      </c>
      <c r="S43" s="319">
        <f t="shared" si="10"/>
        <v>2.747388985594867</v>
      </c>
      <c r="T43" s="319">
        <f t="shared" si="11"/>
        <v>5.3230427388740598</v>
      </c>
    </row>
    <row r="44" spans="1:20">
      <c r="A44" s="314">
        <v>2012</v>
      </c>
      <c r="B44" s="253">
        <v>2012</v>
      </c>
      <c r="C44" s="324"/>
      <c r="D44" s="324">
        <v>16056.45</v>
      </c>
      <c r="E44" s="324" t="s">
        <v>255</v>
      </c>
      <c r="F44" s="450"/>
      <c r="G44" s="324">
        <v>14954</v>
      </c>
      <c r="H44" s="324">
        <v>15508</v>
      </c>
      <c r="I44" s="324">
        <v>15914</v>
      </c>
      <c r="J44" s="324">
        <v>16575</v>
      </c>
      <c r="K44" s="324">
        <v>17618</v>
      </c>
      <c r="L44" s="324">
        <v>18704</v>
      </c>
      <c r="M44" s="324">
        <v>19708</v>
      </c>
      <c r="N44" s="319"/>
      <c r="O44" s="319">
        <f t="shared" si="6"/>
        <v>-0.5114201176108264</v>
      </c>
      <c r="P44" s="319">
        <f>(D43*I44/G44-D45)/D45*100</f>
        <v>-1.2721942588461224</v>
      </c>
      <c r="Q44" s="319">
        <f t="shared" si="8"/>
        <v>-1.5122408051620846</v>
      </c>
      <c r="R44" s="319">
        <f t="shared" si="9"/>
        <v>0.23035331711987114</v>
      </c>
      <c r="S44" s="319">
        <f t="shared" si="10"/>
        <v>3.6853000746509808</v>
      </c>
      <c r="T44" s="319">
        <f>(D43*M44/G44-D49)/D49*100</f>
        <v>5.0940854999557583</v>
      </c>
    </row>
    <row r="45" spans="1:20">
      <c r="A45" s="314">
        <v>2013</v>
      </c>
      <c r="B45" s="253">
        <v>2013</v>
      </c>
      <c r="C45" s="324"/>
      <c r="D45" s="324">
        <v>16603.775000000001</v>
      </c>
      <c r="E45" s="324" t="s">
        <v>255</v>
      </c>
      <c r="F45" s="450"/>
      <c r="G45" s="324">
        <v>15549</v>
      </c>
      <c r="H45" s="324">
        <v>16034</v>
      </c>
      <c r="I45" s="324">
        <v>16646</v>
      </c>
      <c r="J45" s="324">
        <v>17632</v>
      </c>
      <c r="K45" s="324">
        <v>18792</v>
      </c>
      <c r="L45" s="324">
        <v>19959</v>
      </c>
      <c r="M45" s="324">
        <v>20943</v>
      </c>
      <c r="N45" s="319"/>
      <c r="O45" s="319">
        <f>(D44*H45/G45-D45)/D45*100</f>
        <v>-0.28003730150195866</v>
      </c>
      <c r="P45" s="319">
        <f>(D44*I45/G45-D46)/D46*100</f>
        <v>-0.844066686155588</v>
      </c>
      <c r="Q45" s="319">
        <f t="shared" si="8"/>
        <v>0.55978354383697471</v>
      </c>
      <c r="R45" s="319">
        <f t="shared" si="9"/>
        <v>4.4325291555369342</v>
      </c>
      <c r="S45" s="319">
        <f>(D44*L45/G45-D49)/D49*100</f>
        <v>6.6975868100650064</v>
      </c>
      <c r="T45" s="319">
        <f>(D44*M45/G45-D50)/D50*100</f>
        <v>6.1740501391066092</v>
      </c>
    </row>
    <row r="46" spans="1:20">
      <c r="A46" s="314">
        <v>2014</v>
      </c>
      <c r="B46" s="253">
        <v>2014</v>
      </c>
      <c r="C46" s="324"/>
      <c r="D46" s="324">
        <v>17335.575000000001</v>
      </c>
      <c r="E46" s="324" t="s">
        <v>255</v>
      </c>
      <c r="F46" s="450"/>
      <c r="G46" s="324">
        <v>16632</v>
      </c>
      <c r="H46" s="324">
        <v>17273</v>
      </c>
      <c r="I46" s="324">
        <v>18126</v>
      </c>
      <c r="J46" s="324">
        <v>19083</v>
      </c>
      <c r="K46" s="324">
        <v>20052</v>
      </c>
      <c r="L46" s="324">
        <v>20954</v>
      </c>
      <c r="M46" s="324">
        <v>21867</v>
      </c>
      <c r="N46" s="319"/>
      <c r="O46" s="319">
        <f>(D45*H46/G46-D46)/D46*100</f>
        <v>-0.53005335049988034</v>
      </c>
      <c r="P46" s="319">
        <f t="shared" ref="P46:P47" si="12">(D45*I46/G46-D47)/D47*100</f>
        <v>-5.9843795820515772E-2</v>
      </c>
      <c r="Q46" s="319">
        <f t="shared" si="8"/>
        <v>2.5238102101062374</v>
      </c>
      <c r="R46" s="319">
        <f t="shared" si="9"/>
        <v>3.6307903580913266</v>
      </c>
      <c r="S46" s="319">
        <f>(D45*L46/G46-D50)/D50*100</f>
        <v>2.6979387061117013</v>
      </c>
      <c r="T46" s="319">
        <f>(D45*M46/G46-D51)/D51*100</f>
        <v>2.8554717870776409</v>
      </c>
    </row>
    <row r="47" spans="1:20">
      <c r="A47" s="314">
        <v>2015</v>
      </c>
      <c r="B47" s="253">
        <v>2015</v>
      </c>
      <c r="C47" s="324"/>
      <c r="D47" s="324">
        <v>18106.075000000001</v>
      </c>
      <c r="E47" s="324" t="s">
        <v>255</v>
      </c>
      <c r="F47" s="450"/>
      <c r="G47" s="324">
        <v>17263</v>
      </c>
      <c r="H47" s="324">
        <v>18015.724999999999</v>
      </c>
      <c r="I47" s="324">
        <v>18831.895</v>
      </c>
      <c r="J47" s="324">
        <v>19701.41</v>
      </c>
      <c r="K47" s="324">
        <v>20558.288</v>
      </c>
      <c r="L47" s="324">
        <v>21403.738000000001</v>
      </c>
      <c r="M47" s="324">
        <v>22314.67</v>
      </c>
      <c r="N47" s="319"/>
      <c r="O47" s="319">
        <f t="shared" ref="O47" si="13">(D46*H47/G47-D47)/D47*100</f>
        <v>-8.069382968234165E-2</v>
      </c>
      <c r="P47" s="319">
        <f t="shared" si="12"/>
        <v>1.7728014309216895</v>
      </c>
      <c r="Q47" s="319">
        <f>(D46*J47/G47-D49)/D49*100</f>
        <v>2.4207710510810356</v>
      </c>
      <c r="R47" s="319">
        <f>(D46*K47/G47-D50)/D50*100</f>
        <v>1.3541067414937711</v>
      </c>
      <c r="S47" s="319">
        <f>(D46*L47/G47-D51)/D51*100</f>
        <v>1.2715458594270221</v>
      </c>
      <c r="T47" s="319">
        <f>(D46*M47/G47-D52)/D52*100</f>
        <v>6.7084574447765704</v>
      </c>
    </row>
    <row r="48" spans="1:20">
      <c r="A48" s="314">
        <v>2016</v>
      </c>
      <c r="B48" s="253">
        <v>2016</v>
      </c>
      <c r="C48" s="324"/>
      <c r="D48" s="324">
        <v>18581.650000000001</v>
      </c>
      <c r="E48" s="324" t="s">
        <v>255</v>
      </c>
      <c r="F48" s="450"/>
      <c r="G48" s="324">
        <v>17809.775000000001</v>
      </c>
      <c r="H48" s="324">
        <v>18493.764999999999</v>
      </c>
      <c r="I48" s="324">
        <v>19296.525000000001</v>
      </c>
      <c r="J48" s="324">
        <v>20127.064999999999</v>
      </c>
      <c r="K48" s="324">
        <v>20905.973000000002</v>
      </c>
      <c r="L48" s="324">
        <v>21709.703000000001</v>
      </c>
      <c r="M48" s="324">
        <v>22593.17</v>
      </c>
      <c r="N48" s="319"/>
      <c r="O48" s="319">
        <f t="shared" ref="O48:O53" si="14">(D47*H48/G48-D48)/D48*100</f>
        <v>1.182857789911872</v>
      </c>
      <c r="P48" s="319">
        <f>(D47*I48/G48-D49)/D49*100</f>
        <v>1.5579065046190066</v>
      </c>
      <c r="Q48" s="319">
        <f>(D47*J48/G48-D50)/D50*100</f>
        <v>0.45666478859027532</v>
      </c>
      <c r="R48" s="319">
        <f>(D47*K48/G48-D51)/D51*100</f>
        <v>0.14104054104564959</v>
      </c>
      <c r="S48" s="319">
        <f>(D47*L48/G48-D52)/D52*100</f>
        <v>5.1008326705354694</v>
      </c>
      <c r="T48" s="319">
        <f>(D47*M48/G48-D53)/D53*100</f>
        <v>2.5374308921905415</v>
      </c>
    </row>
    <row r="49" spans="1:20">
      <c r="A49" s="314">
        <v>2017</v>
      </c>
      <c r="B49" s="253">
        <v>2017</v>
      </c>
      <c r="C49" s="324"/>
      <c r="D49" s="324">
        <v>19316.625</v>
      </c>
      <c r="E49" s="324" t="s">
        <v>255</v>
      </c>
      <c r="F49" s="450"/>
      <c r="G49" s="324">
        <v>18403.099999999999</v>
      </c>
      <c r="H49" s="324">
        <v>19157.413</v>
      </c>
      <c r="I49" s="324">
        <v>19925.75</v>
      </c>
      <c r="J49" s="324">
        <v>20661.13</v>
      </c>
      <c r="K49" s="324">
        <v>21378.174999999999</v>
      </c>
      <c r="L49" s="324">
        <v>22168.400000000001</v>
      </c>
      <c r="M49" s="324">
        <v>23037.395</v>
      </c>
      <c r="N49" s="319"/>
      <c r="O49" s="319">
        <f t="shared" si="14"/>
        <v>0.13799756823700951</v>
      </c>
      <c r="P49" s="319">
        <f>(D48*I49/G49-D50)/D50*100</f>
        <v>-1.2265119434068934</v>
      </c>
      <c r="Q49" s="319">
        <f>(D48*J49/G49-D51)/D51*100</f>
        <v>-1.7068637860467879</v>
      </c>
      <c r="R49" s="319">
        <f>(D48*K49/G49-D52)/D52*100</f>
        <v>2.7898683561264828</v>
      </c>
      <c r="S49" s="319">
        <f>(D48*L49/G49-D53)/D53*100</f>
        <v>-7.6642509329619454E-2</v>
      </c>
      <c r="T49" s="224"/>
    </row>
    <row r="50" spans="1:20">
      <c r="A50" s="314">
        <v>2018</v>
      </c>
      <c r="B50" s="253">
        <v>2018</v>
      </c>
      <c r="C50" s="324"/>
      <c r="D50" s="324">
        <v>20368.900000000001</v>
      </c>
      <c r="E50" s="324" t="s">
        <v>255</v>
      </c>
      <c r="F50" s="450"/>
      <c r="G50" s="324">
        <v>19178.45</v>
      </c>
      <c r="H50" s="324">
        <v>20103.105</v>
      </c>
      <c r="I50" s="324">
        <v>21135.705000000002</v>
      </c>
      <c r="J50" s="324">
        <v>22033.83</v>
      </c>
      <c r="K50" s="324">
        <v>22872.154999999999</v>
      </c>
      <c r="L50" s="324">
        <v>23715.86</v>
      </c>
      <c r="M50" s="324">
        <v>24621.297999999999</v>
      </c>
      <c r="N50" s="319"/>
      <c r="O50" s="319">
        <f t="shared" si="14"/>
        <v>-0.59383735545505034</v>
      </c>
      <c r="P50" s="319">
        <f>(D49*I50/G50-D51)/D51*100</f>
        <v>0.30216684188185472</v>
      </c>
      <c r="Q50" s="319">
        <f>(D49*J50/G50-D52)/D52*100</f>
        <v>5.6803227635362603</v>
      </c>
      <c r="R50" s="319">
        <f>(D49*K50/G50-D53)/D53*100</f>
        <v>2.8405070411479811</v>
      </c>
      <c r="S50" s="224"/>
      <c r="T50" s="224"/>
    </row>
    <row r="51" spans="1:20">
      <c r="A51" s="314">
        <v>2019</v>
      </c>
      <c r="B51" s="253">
        <v>2019</v>
      </c>
      <c r="C51" s="324"/>
      <c r="D51" s="324">
        <v>21223.85</v>
      </c>
      <c r="E51" s="324" t="s">
        <v>255</v>
      </c>
      <c r="F51" s="450"/>
      <c r="G51" s="324">
        <v>20236.25</v>
      </c>
      <c r="H51" s="324">
        <v>21251.628000000001</v>
      </c>
      <c r="I51" s="324">
        <v>22119.543000000001</v>
      </c>
      <c r="J51" s="324">
        <v>22939.1</v>
      </c>
      <c r="K51" s="324">
        <v>23778.084999999999</v>
      </c>
      <c r="L51" s="324">
        <v>24672.14</v>
      </c>
      <c r="M51" s="324">
        <v>25642.157999999999</v>
      </c>
      <c r="N51" s="319"/>
      <c r="O51" s="319">
        <f t="shared" si="14"/>
        <v>0.78724582060215698</v>
      </c>
      <c r="P51" s="319">
        <f>(D50*I51/G51-D52)/D52*100</f>
        <v>6.0229984638440373</v>
      </c>
      <c r="Q51" s="319">
        <f>(D50*J51/G51-D53)/D53*100</f>
        <v>3.0749882982696186</v>
      </c>
      <c r="R51" s="224"/>
      <c r="S51" s="224"/>
      <c r="T51" s="224"/>
    </row>
    <row r="52" spans="1:20">
      <c r="A52" s="348">
        <v>2020</v>
      </c>
      <c r="B52" s="344">
        <v>2020</v>
      </c>
      <c r="C52" s="352"/>
      <c r="D52" s="352">
        <v>20999.724999999999</v>
      </c>
      <c r="E52" s="352" t="s">
        <v>255</v>
      </c>
      <c r="F52" s="454"/>
      <c r="G52" s="352">
        <v>21219.85</v>
      </c>
      <c r="H52" s="352">
        <v>22111.078000000001</v>
      </c>
      <c r="I52" s="352">
        <v>23028.97</v>
      </c>
      <c r="J52" s="352">
        <v>23916.463</v>
      </c>
      <c r="K52" s="352">
        <v>24809.032999999999</v>
      </c>
      <c r="L52" s="352">
        <v>25723.685000000001</v>
      </c>
      <c r="M52" s="352">
        <v>26652.707999999999</v>
      </c>
      <c r="N52" s="353"/>
      <c r="O52" s="353">
        <f t="shared" si="14"/>
        <v>5.312074319666273</v>
      </c>
      <c r="P52" s="319">
        <f>(D51*I52/G52-D53)/D53*100</f>
        <v>2.8242976167579719</v>
      </c>
      <c r="Q52" s="354"/>
      <c r="R52" s="354"/>
      <c r="S52" s="354"/>
      <c r="T52" s="354"/>
    </row>
    <row r="53" spans="1:20">
      <c r="A53" s="349">
        <v>2021</v>
      </c>
      <c r="B53" s="346">
        <v>2021</v>
      </c>
      <c r="C53" s="327"/>
      <c r="D53" s="327">
        <v>22400.65</v>
      </c>
      <c r="E53" s="327" t="s">
        <v>255</v>
      </c>
      <c r="F53" s="451"/>
      <c r="G53" s="327">
        <v>20999.724999999999</v>
      </c>
      <c r="H53" s="327">
        <v>21950.685000000001</v>
      </c>
      <c r="I53" s="327">
        <v>23082.22</v>
      </c>
      <c r="J53" s="327">
        <v>24066.323</v>
      </c>
      <c r="K53" s="327">
        <v>25126.898000000001</v>
      </c>
      <c r="L53" s="327">
        <v>26249.238000000001</v>
      </c>
      <c r="M53" s="327">
        <v>27358.78</v>
      </c>
      <c r="N53" s="328"/>
      <c r="O53" s="328">
        <f t="shared" si="14"/>
        <v>-2.0087140328517257</v>
      </c>
      <c r="P53" s="328"/>
      <c r="Q53" s="306"/>
      <c r="R53" s="306"/>
      <c r="S53" s="306"/>
      <c r="T53" s="306"/>
    </row>
    <row r="54" spans="1:20">
      <c r="A54" s="314"/>
      <c r="B54" s="253"/>
      <c r="C54" s="253"/>
      <c r="D54" s="253"/>
      <c r="E54" s="253"/>
      <c r="F54" s="445"/>
      <c r="G54" s="1"/>
      <c r="H54" s="1"/>
      <c r="I54" s="1"/>
      <c r="J54" s="1"/>
      <c r="K54" s="1"/>
      <c r="L54" s="1"/>
      <c r="M54" s="1"/>
      <c r="N54" s="1"/>
      <c r="O54" s="1"/>
      <c r="P54" s="1"/>
      <c r="Q54" s="1"/>
      <c r="R54" s="1"/>
      <c r="S54" s="1"/>
      <c r="T54" s="1"/>
    </row>
    <row r="55" spans="1:20">
      <c r="A55" s="314" t="s">
        <v>290</v>
      </c>
      <c r="B55" s="253"/>
      <c r="C55" s="253"/>
      <c r="D55" s="253"/>
      <c r="E55" s="253"/>
      <c r="F55" s="445"/>
      <c r="G55" s="1"/>
      <c r="H55" s="1"/>
      <c r="I55" s="1"/>
      <c r="J55" s="1"/>
      <c r="K55" s="1"/>
      <c r="L55" s="1"/>
      <c r="M55" s="1"/>
      <c r="N55" s="1"/>
      <c r="O55" s="1"/>
      <c r="P55" s="1"/>
      <c r="Q55" s="1"/>
      <c r="R55" s="1"/>
      <c r="S55" s="1"/>
      <c r="T55" s="1"/>
    </row>
    <row r="56" spans="1:20" ht="42" customHeight="1">
      <c r="A56" s="498" t="s">
        <v>277</v>
      </c>
      <c r="B56" s="498"/>
      <c r="C56" s="498"/>
      <c r="D56" s="498"/>
      <c r="E56" s="498"/>
      <c r="F56" s="498"/>
      <c r="G56" s="498"/>
      <c r="H56" s="498"/>
      <c r="I56" s="498"/>
      <c r="J56" s="498"/>
      <c r="K56" s="498"/>
      <c r="L56" s="498"/>
      <c r="M56" s="498"/>
      <c r="N56" s="1"/>
      <c r="O56" s="1"/>
      <c r="P56" s="1"/>
      <c r="Q56" s="1"/>
      <c r="R56" s="1"/>
      <c r="S56" s="1"/>
      <c r="T56" s="1"/>
    </row>
    <row r="57" spans="1:20" ht="42" customHeight="1">
      <c r="A57" s="498" t="s">
        <v>278</v>
      </c>
      <c r="B57" s="498"/>
      <c r="C57" s="498"/>
      <c r="D57" s="498"/>
      <c r="E57" s="498"/>
      <c r="F57" s="498"/>
      <c r="G57" s="498"/>
      <c r="H57" s="498"/>
      <c r="I57" s="498"/>
      <c r="J57" s="498"/>
      <c r="K57" s="498"/>
      <c r="L57" s="498"/>
      <c r="M57" s="498"/>
      <c r="N57" s="1"/>
      <c r="O57" s="1"/>
      <c r="P57" s="1"/>
      <c r="Q57" s="1"/>
      <c r="R57" s="1"/>
      <c r="S57" s="1"/>
      <c r="T57" s="1"/>
    </row>
    <row r="58" spans="1:20" ht="28.2" customHeight="1">
      <c r="A58" s="314" t="s">
        <v>279</v>
      </c>
      <c r="B58" s="253"/>
      <c r="C58" s="253"/>
      <c r="D58" s="253"/>
      <c r="E58" s="253"/>
      <c r="F58" s="445"/>
      <c r="G58" s="1"/>
      <c r="H58" s="1"/>
      <c r="I58" s="1"/>
      <c r="J58" s="1"/>
      <c r="K58" s="1"/>
      <c r="L58" s="1"/>
      <c r="M58" s="1"/>
      <c r="N58" s="1"/>
      <c r="O58" s="1"/>
      <c r="P58" s="1"/>
      <c r="Q58" s="1"/>
      <c r="R58" s="1"/>
      <c r="S58" s="1"/>
      <c r="T58" s="1"/>
    </row>
    <row r="59" spans="1:20" ht="28.2" customHeight="1">
      <c r="A59" s="314" t="s">
        <v>280</v>
      </c>
      <c r="B59" s="253"/>
      <c r="C59" s="253"/>
      <c r="D59" s="253"/>
      <c r="E59" s="253"/>
      <c r="F59" s="445"/>
      <c r="G59" s="1"/>
      <c r="H59" s="1"/>
      <c r="I59" s="1"/>
      <c r="J59" s="1"/>
      <c r="K59" s="1"/>
      <c r="L59" s="1"/>
      <c r="M59" s="1"/>
      <c r="N59" s="1"/>
      <c r="O59" s="1"/>
      <c r="P59" s="1"/>
      <c r="Q59" s="1"/>
      <c r="R59" s="1"/>
      <c r="S59" s="1"/>
      <c r="T59" s="1"/>
    </row>
    <row r="60" spans="1:20">
      <c r="A60" s="247"/>
      <c r="B60" s="264"/>
      <c r="C60" s="264"/>
      <c r="D60" s="264"/>
      <c r="E60" s="264"/>
      <c r="F60" s="448"/>
      <c r="G60" s="10"/>
      <c r="H60" s="10"/>
      <c r="I60" s="10"/>
      <c r="J60" s="10"/>
      <c r="K60" s="10"/>
      <c r="L60" s="10"/>
      <c r="M60" s="10"/>
      <c r="N60" s="10"/>
      <c r="O60" s="10"/>
      <c r="P60" s="10"/>
      <c r="Q60" s="10"/>
      <c r="R60" s="10"/>
      <c r="S60" s="10"/>
      <c r="T60" s="10"/>
    </row>
    <row r="62" spans="1:20">
      <c r="A62" s="472" t="s">
        <v>101</v>
      </c>
      <c r="B62" s="472"/>
      <c r="C62" s="472"/>
      <c r="D62" s="472"/>
      <c r="E62" s="472"/>
      <c r="F62" s="472"/>
      <c r="G62" s="472"/>
    </row>
  </sheetData>
  <mergeCells count="8">
    <mergeCell ref="A62:G62"/>
    <mergeCell ref="A8:A12"/>
    <mergeCell ref="B10:B12"/>
    <mergeCell ref="O10:T11"/>
    <mergeCell ref="H11:M11"/>
    <mergeCell ref="C11:E11"/>
    <mergeCell ref="A56:M56"/>
    <mergeCell ref="A57:M57"/>
  </mergeCells>
  <hyperlinks>
    <hyperlink ref="A62" location="Contents!A1" display="Back to Table of Contents" xr:uid="{00000000-0004-0000-0800-000000000000}"/>
    <hyperlink ref="A2" r:id="rId1" xr:uid="{BDF10462-C294-443E-BA38-31E52369996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1. Revenue Projections</vt:lpstr>
      <vt:lpstr>2. Baseline Changes</vt:lpstr>
      <vt:lpstr>3.Individual Income Tax Details</vt:lpstr>
      <vt:lpstr>4. Payroll Tax Revenues</vt:lpstr>
      <vt:lpstr>5. Excise Tax Revenues</vt:lpstr>
      <vt:lpstr>6. Capital Gains Realizations</vt:lpstr>
      <vt:lpstr>7a. Proj vs Actual Revenues</vt:lpstr>
      <vt:lpstr>7b. Proj vs Actual GDP</vt:lpstr>
      <vt:lpstr>7c. Proj vs Actual Rev to GDP</vt:lpstr>
      <vt:lpstr>8a. Legislation (Dollars)</vt:lpstr>
      <vt:lpstr>8b. Legislation (Pct of GDP)</vt:lpstr>
      <vt:lpstr>9. Corporate Profits</vt:lpstr>
      <vt:lpstr>10. Extend Revenue Provisions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2020-09-02T12:19:29Z</dcterms:created>
  <dcterms:modified xsi:type="dcterms:W3CDTF">2022-06-02T21:27:39Z</dcterms:modified>
</cp:coreProperties>
</file>