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Z:\1-Publications\01-Reports\Updated Budget Projections, 2019-2029\Supplemental Data\"/>
    </mc:Choice>
  </mc:AlternateContent>
  <bookViews>
    <workbookView xWindow="60" yWindow="465" windowWidth="37605" windowHeight="21135" tabRatio="965"/>
  </bookViews>
  <sheets>
    <sheet name="Contents" sheetId="137" r:id="rId1"/>
    <sheet name="Figure 1" sheetId="64" r:id="rId2"/>
    <sheet name="Figure 2" sheetId="104" r:id="rId3"/>
    <sheet name="Figure 3" sheetId="134" r:id="rId4"/>
    <sheet name="Figure 4" sheetId="109" r:id="rId5"/>
    <sheet name="Figure 5" sheetId="65" r:id="rId6"/>
    <sheet name="Box Figure 1" sheetId="136" r:id="rId7"/>
  </sheets>
  <externalReferences>
    <externalReference r:id="rId8"/>
    <externalReference r:id="rId9"/>
    <externalReference r:id="rId10"/>
    <externalReference r:id="rId11"/>
    <externalReference r:id="rId12"/>
  </externalReferences>
  <definedNames>
    <definedName name="ADJGDPDATA">'[1]Baseline (GDP) (adj for timing)'!$A$10:$U$77</definedName>
    <definedName name="ADJGDPDATALABELS">'[1]Baseline (GDP) (adj for timing)'!$A$9:$U$9</definedName>
    <definedName name="BudgetYear">[2]Placeholders!$C$38</definedName>
    <definedName name="CurrentYear">[2]Placeholders!$C$37</definedName>
    <definedName name="fromyear">[3]Data!$B$26</definedName>
    <definedName name="newbase">[4]Data!$C$3</definedName>
    <definedName name="oldbase">[4]Data!$C$2</definedName>
    <definedName name="OutYear1">[2]Placeholders!$C$39</definedName>
    <definedName name="OutYear2">[2]Placeholders!$C$40</definedName>
    <definedName name="OutYear3">[2]Placeholders!$C$41</definedName>
    <definedName name="OutYear4">[2]Placeholders!$C$42</definedName>
    <definedName name="OutYear5">[2]Placeholders!$C$43</definedName>
    <definedName name="OutYear6">[2]Placeholders!$C$44</definedName>
    <definedName name="OutYear7">[2]Placeholders!$C$45</definedName>
    <definedName name="OutYear8">[2]Placeholders!$C$46</definedName>
    <definedName name="OutYear9">[2]Placeholders!$C$47</definedName>
    <definedName name="Print_Area2">'[5]Growth rates'!$B$3:$M$61</definedName>
    <definedName name="toyear">[3]Data!$B$27</definedName>
    <definedName name="TSDATA">'[1]Timing Shifts'!$A$9:$S$61</definedName>
    <definedName name="TSLABELS">'[1]Timing Shifts'!$A$8:$S$8</definedName>
    <definedName name="UNADJGDPDATA">'[1]Baseline (GDP)'!$A$10:$Z$100</definedName>
    <definedName name="UNADJGDPDATALABELS">'[1]Baseline (GDP)'!$A$9:$Z$9</definedName>
  </definedNames>
  <calcPr calcId="152511"/>
</workbook>
</file>

<file path=xl/calcChain.xml><?xml version="1.0" encoding="utf-8"?>
<calcChain xmlns="http://schemas.openxmlformats.org/spreadsheetml/2006/main">
  <c r="A11" i="137" l="1"/>
  <c r="A10" i="137"/>
  <c r="A9" i="137"/>
  <c r="A8" i="137"/>
  <c r="A7" i="137"/>
  <c r="A6" i="137"/>
  <c r="E7" i="104" l="1"/>
  <c r="D7" i="104"/>
  <c r="C8" i="64"/>
  <c r="D8" i="64" l="1"/>
</calcChain>
</file>

<file path=xl/sharedStrings.xml><?xml version="1.0" encoding="utf-8"?>
<sst xmlns="http://schemas.openxmlformats.org/spreadsheetml/2006/main" count="57" uniqueCount="35">
  <si>
    <t>Revenues</t>
  </si>
  <si>
    <t>Outlays</t>
  </si>
  <si>
    <t>Social Security</t>
  </si>
  <si>
    <t>Net Interest</t>
  </si>
  <si>
    <t>Total Outlays</t>
  </si>
  <si>
    <t>Deficit</t>
  </si>
  <si>
    <t>Defense</t>
  </si>
  <si>
    <t>Nondefense</t>
  </si>
  <si>
    <t>Other</t>
  </si>
  <si>
    <t>Historical and CBO’s Baseline</t>
  </si>
  <si>
    <t>Total Revenues</t>
  </si>
  <si>
    <t>History and CBO's Baseline Projection</t>
  </si>
  <si>
    <t>Mandatory Outlays</t>
  </si>
  <si>
    <t>Projected Average</t>
  </si>
  <si>
    <t>Discretionary Outlays</t>
  </si>
  <si>
    <r>
      <t>Major Health Care Programs</t>
    </r>
    <r>
      <rPr>
        <vertAlign val="superscript"/>
        <sz val="11"/>
        <color theme="1"/>
        <rFont val="Arial"/>
        <family val="2"/>
      </rPr>
      <t>a</t>
    </r>
  </si>
  <si>
    <t>Percentage of Gross Domestic Product</t>
  </si>
  <si>
    <t>Total Deficit
or Surplus</t>
  </si>
  <si>
    <t>Primary Deficit
or Surplus</t>
  </si>
  <si>
    <t>CBO's May 2019 Baseline Projections</t>
  </si>
  <si>
    <t>Primary Deficits at 0.5% of GDP and
Current Interest Rates</t>
  </si>
  <si>
    <t>Primary Deficits at 1.0% of GDP and
Current Interest Rates</t>
  </si>
  <si>
    <t>Primary Deficits at 1.2% of GDP and
Current Interest Rates</t>
  </si>
  <si>
    <t>Baseline Primary Deficits and
Current Interest Rates</t>
  </si>
  <si>
    <t>Contents</t>
  </si>
  <si>
    <t>Figure 1.
Total Deficits and Surpluses</t>
  </si>
  <si>
    <t>Figure 2.
Total Revenues and Outlays</t>
  </si>
  <si>
    <t>Figure 3.
Total Deficit, Primary Deficit, and Net Interest</t>
  </si>
  <si>
    <t xml:space="preserve">Figure 4.
Federal Debt Held by the Public </t>
  </si>
  <si>
    <t>Back to Table of Contents</t>
  </si>
  <si>
    <t>www.cbo.gov/publication/55151</t>
  </si>
  <si>
    <t>Box Figure 1.
Federal Debt Held by the Public Under Illustrative Paths for Primary Deficits and Interest Rates</t>
  </si>
  <si>
    <t>Figure 5.
CBO’s Baseline Projections of Outlays and Revenues, Compared With Actual Values 25 and 50 Years Ago</t>
  </si>
  <si>
    <t>Net Interest Outlays</t>
  </si>
  <si>
    <r>
      <t xml:space="preserve">This file presents data that underly the figures in CBO's May 2019 report </t>
    </r>
    <r>
      <rPr>
        <i/>
        <sz val="11"/>
        <color theme="1"/>
        <rFont val="Arial"/>
        <family val="2"/>
      </rPr>
      <t>Updated Budget Projections: 2019 to 2029.</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</si>
</sst>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0.0"/>
    <numFmt numFmtId="165" formatCode="0.000"/>
    <numFmt numFmtId="166" formatCode="#,##0.0"/>
    <numFmt numFmtId="167" formatCode="0.0000"/>
    <numFmt numFmtId="168" formatCode="0.00000"/>
  </numFmts>
  <fonts count="48" x14ac:knownFonts="1">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sz val="11"/>
      <color indexed="8"/>
      <name val="Arial"/>
      <family val="2"/>
    </font>
    <font>
      <u/>
      <sz val="10"/>
      <color theme="10"/>
      <name val="Arial"/>
      <family val="2"/>
    </font>
    <font>
      <sz val="11"/>
      <color theme="3"/>
      <name val="Arial"/>
      <family val="2"/>
    </font>
    <font>
      <b/>
      <sz val="11"/>
      <color theme="1"/>
      <name val="Arial"/>
      <family val="2"/>
    </font>
    <font>
      <vertAlign val="superscript"/>
      <sz val="11"/>
      <color theme="1"/>
      <name val="Arial"/>
      <family val="2"/>
    </font>
    <font>
      <sz val="11"/>
      <color theme="1"/>
      <name val="Calibri"/>
      <family val="2"/>
      <scheme val="minor"/>
    </font>
    <font>
      <sz val="10"/>
      <name val="Arial"/>
      <family val="2"/>
    </font>
    <font>
      <sz val="11"/>
      <color indexed="10"/>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b/>
      <sz val="11"/>
      <color indexed="8"/>
      <name val="Arial"/>
      <family val="2"/>
    </font>
    <font>
      <sz val="12"/>
      <name val="Courier"/>
      <family val="3"/>
    </font>
    <font>
      <sz val="10"/>
      <color indexed="8"/>
      <name val="Arial"/>
      <family val="2"/>
    </font>
    <font>
      <sz val="12"/>
      <name val="Arial"/>
      <family val="2"/>
    </font>
    <font>
      <sz val="10"/>
      <name val="Times New Roman"/>
      <family val="1"/>
    </font>
    <font>
      <sz val="10"/>
      <name val="Calibri"/>
      <family val="3"/>
      <scheme val="minor"/>
    </font>
    <font>
      <sz val="10"/>
      <color indexed="12"/>
      <name val="Calibri"/>
      <family val="3"/>
      <scheme val="minor"/>
    </font>
    <font>
      <sz val="11"/>
      <name val="Arial"/>
      <family val="2"/>
    </font>
    <font>
      <sz val="11"/>
      <color theme="3"/>
      <name val="Calibri"/>
      <family val="2"/>
      <scheme val="minor"/>
    </font>
    <font>
      <sz val="11"/>
      <color theme="11"/>
      <name val="Arial"/>
      <family val="2"/>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2">
    <border>
      <left/>
      <right/>
      <top/>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09">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7"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4" fillId="0" borderId="0" applyNumberFormat="0" applyFill="0" applyBorder="0" applyAlignment="0" applyProtection="0">
      <alignment vertical="top"/>
      <protection locked="0"/>
    </xf>
    <xf numFmtId="0" fontId="3" fillId="0" borderId="0"/>
    <xf numFmtId="0" fontId="15" fillId="0" borderId="0" applyNumberFormat="0" applyFill="0" applyBorder="0" applyAlignment="0" applyProtection="0"/>
    <xf numFmtId="9" fontId="10" fillId="0" borderId="0" applyFont="0" applyFill="0" applyBorder="0" applyAlignment="0" applyProtection="0"/>
    <xf numFmtId="0" fontId="16" fillId="0" borderId="0"/>
    <xf numFmtId="0" fontId="10" fillId="0" borderId="0"/>
    <xf numFmtId="0" fontId="2" fillId="0" borderId="0"/>
    <xf numFmtId="0" fontId="17"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8" fillId="10"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11"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23" borderId="0" applyNumberFormat="0" applyBorder="0" applyAlignment="0" applyProtection="0"/>
    <xf numFmtId="0" fontId="18" fillId="27" borderId="0" applyNumberFormat="0" applyBorder="0" applyAlignment="0" applyProtection="0"/>
    <xf numFmtId="0" fontId="18" fillId="31"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9"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20" fillId="3" borderId="0" applyNumberFormat="0" applyBorder="0" applyAlignment="0" applyProtection="0"/>
    <xf numFmtId="0" fontId="21" fillId="6" borderId="6" applyNumberFormat="0" applyAlignment="0" applyProtection="0"/>
    <xf numFmtId="0" fontId="22" fillId="7" borderId="9" applyNumberForma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24" fillId="0" borderId="0" applyNumberFormat="0" applyFill="0" applyBorder="0" applyAlignment="0" applyProtection="0"/>
    <xf numFmtId="0" fontId="25" fillId="2"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9" fillId="5" borderId="6" applyNumberFormat="0" applyAlignment="0" applyProtection="0"/>
    <xf numFmtId="0" fontId="30" fillId="0" borderId="8" applyNumberFormat="0" applyFill="0" applyAlignment="0" applyProtection="0"/>
    <xf numFmtId="0" fontId="31"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8" fillId="0" borderId="0"/>
    <xf numFmtId="0" fontId="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 fillId="0" borderId="0"/>
    <xf numFmtId="0" fontId="33" fillId="0" borderId="0"/>
    <xf numFmtId="0" fontId="33" fillId="0" borderId="0"/>
    <xf numFmtId="0" fontId="33" fillId="0" borderId="0"/>
    <xf numFmtId="0" fontId="33"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10" applyNumberFormat="0" applyFont="0" applyAlignment="0" applyProtection="0"/>
    <xf numFmtId="0" fontId="10" fillId="8" borderId="10" applyNumberFormat="0" applyFont="0" applyAlignment="0" applyProtection="0"/>
    <xf numFmtId="0" fontId="10" fillId="8" borderId="10" applyNumberFormat="0" applyFont="0" applyAlignment="0" applyProtection="0"/>
    <xf numFmtId="0" fontId="18" fillId="8" borderId="10" applyNumberFormat="0" applyFont="0" applyAlignment="0" applyProtection="0"/>
    <xf numFmtId="0" fontId="34" fillId="6" borderId="7"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5" fillId="0" borderId="11"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1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6" fillId="0" borderId="0" applyNumberFormat="0" applyFill="0" applyBorder="0" applyAlignment="0" applyProtection="0"/>
    <xf numFmtId="0" fontId="2" fillId="0" borderId="0"/>
    <xf numFmtId="0" fontId="3" fillId="0" borderId="0"/>
    <xf numFmtId="0" fontId="39" fillId="0" borderId="0" applyFont="0" applyFill="0" applyBorder="0" applyAlignment="0" applyProtection="0"/>
    <xf numFmtId="0" fontId="40" fillId="0" borderId="0"/>
    <xf numFmtId="0" fontId="41"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42" fillId="0" borderId="0"/>
    <xf numFmtId="0" fontId="47" fillId="0" borderId="0" applyNumberFormat="0" applyFill="0" applyBorder="0" applyAlignment="0" applyProtection="0"/>
  </cellStyleXfs>
  <cellXfs count="123">
    <xf numFmtId="0" fontId="0" fillId="0" borderId="0" xfId="0"/>
    <xf numFmtId="0" fontId="1" fillId="0" borderId="0" xfId="0" applyFont="1"/>
    <xf numFmtId="0" fontId="8" fillId="0" borderId="0" xfId="0" applyFont="1"/>
    <xf numFmtId="0" fontId="1" fillId="0" borderId="0" xfId="0" applyFont="1" applyAlignment="1">
      <alignment horizontal="left"/>
    </xf>
    <xf numFmtId="0" fontId="1" fillId="0" borderId="0" xfId="0" applyFont="1" applyAlignment="1">
      <alignment horizontal="center"/>
    </xf>
    <xf numFmtId="0" fontId="1" fillId="0" borderId="1" xfId="0" applyFont="1" applyBorder="1" applyAlignment="1">
      <alignment horizontal="left"/>
    </xf>
    <xf numFmtId="0" fontId="1" fillId="0" borderId="1" xfId="0" applyFont="1" applyBorder="1" applyAlignment="1">
      <alignment horizontal="center"/>
    </xf>
    <xf numFmtId="165" fontId="1" fillId="0" borderId="0" xfId="0" applyNumberFormat="1" applyFont="1"/>
    <xf numFmtId="0" fontId="1" fillId="0" borderId="0" xfId="0" applyFont="1" applyFill="1" applyAlignment="1">
      <alignment horizontal="center"/>
    </xf>
    <xf numFmtId="0" fontId="1" fillId="0" borderId="0" xfId="0" applyFont="1" applyFill="1" applyAlignment="1">
      <alignment horizontal="left"/>
    </xf>
    <xf numFmtId="0" fontId="1" fillId="0" borderId="1" xfId="0" applyFont="1" applyFill="1" applyBorder="1" applyAlignment="1">
      <alignment horizontal="left"/>
    </xf>
    <xf numFmtId="0" fontId="1" fillId="0" borderId="1" xfId="0" applyFont="1" applyFill="1" applyBorder="1" applyAlignment="1">
      <alignment horizontal="center"/>
    </xf>
    <xf numFmtId="0" fontId="1" fillId="0" borderId="0" xfId="0" applyFont="1" applyAlignment="1">
      <alignment wrapText="1"/>
    </xf>
    <xf numFmtId="0" fontId="1" fillId="0" borderId="1" xfId="0" applyFont="1" applyFill="1" applyBorder="1" applyAlignment="1"/>
    <xf numFmtId="0" fontId="1" fillId="0" borderId="0" xfId="0" applyFont="1" applyFill="1" applyBorder="1" applyAlignment="1">
      <alignment horizontal="left"/>
    </xf>
    <xf numFmtId="0" fontId="1" fillId="0" borderId="0" xfId="0" applyFont="1" applyFill="1" applyBorder="1" applyAlignment="1">
      <alignment horizontal="center"/>
    </xf>
    <xf numFmtId="0" fontId="1" fillId="0" borderId="1" xfId="0" applyFont="1" applyFill="1" applyBorder="1" applyAlignment="1">
      <alignment horizontal="left" wrapText="1"/>
    </xf>
    <xf numFmtId="0" fontId="1" fillId="0" borderId="1" xfId="0" applyFont="1" applyFill="1" applyBorder="1" applyAlignment="1">
      <alignment horizontal="center" wrapText="1"/>
    </xf>
    <xf numFmtId="164" fontId="1" fillId="0" borderId="0" xfId="0" applyNumberFormat="1" applyFont="1" applyAlignment="1">
      <alignment horizontal="center"/>
    </xf>
    <xf numFmtId="0" fontId="1" fillId="0" borderId="1" xfId="0" applyFont="1" applyBorder="1" applyAlignment="1"/>
    <xf numFmtId="0" fontId="1" fillId="0" borderId="0" xfId="0" applyFont="1" applyBorder="1" applyAlignment="1">
      <alignment horizontal="left"/>
    </xf>
    <xf numFmtId="0" fontId="1" fillId="0" borderId="0" xfId="0" applyFont="1" applyAlignment="1">
      <alignment wrapText="1"/>
    </xf>
    <xf numFmtId="0" fontId="1" fillId="0"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Alignment="1">
      <alignment horizontal="center"/>
    </xf>
    <xf numFmtId="0" fontId="1" fillId="0" borderId="0" xfId="0" applyFont="1" applyBorder="1"/>
    <xf numFmtId="0" fontId="1" fillId="0" borderId="0" xfId="0" applyFont="1" applyAlignment="1">
      <alignment horizontal="left"/>
    </xf>
    <xf numFmtId="0" fontId="1" fillId="0" borderId="1" xfId="0" applyFont="1" applyBorder="1" applyAlignment="1">
      <alignment horizontal="center"/>
    </xf>
    <xf numFmtId="0" fontId="1" fillId="0" borderId="1" xfId="0" applyFont="1" applyBorder="1" applyAlignment="1">
      <alignment horizontal="center"/>
    </xf>
    <xf numFmtId="164" fontId="1" fillId="0" borderId="0" xfId="0" applyNumberFormat="1" applyFont="1" applyBorder="1" applyAlignment="1">
      <alignment horizontal="center"/>
    </xf>
    <xf numFmtId="164" fontId="1" fillId="0" borderId="1" xfId="0" applyNumberFormat="1" applyFont="1" applyBorder="1" applyAlignment="1">
      <alignment horizontal="center"/>
    </xf>
    <xf numFmtId="0" fontId="5" fillId="0" borderId="0" xfId="0" applyFont="1" applyAlignment="1">
      <alignment horizontal="left"/>
    </xf>
    <xf numFmtId="164" fontId="1" fillId="0" borderId="0" xfId="0" applyNumberFormat="1" applyFont="1"/>
    <xf numFmtId="0" fontId="5" fillId="0" borderId="0" xfId="0" applyFont="1"/>
    <xf numFmtId="0" fontId="5" fillId="0" borderId="0" xfId="0" applyFont="1" applyAlignment="1">
      <alignment horizontal="center"/>
    </xf>
    <xf numFmtId="2" fontId="12" fillId="0" borderId="2" xfId="0" applyNumberFormat="1" applyFont="1" applyBorder="1" applyAlignment="1">
      <alignment horizontal="center"/>
    </xf>
    <xf numFmtId="0" fontId="5" fillId="0" borderId="2" xfId="0" applyFont="1" applyBorder="1" applyAlignment="1">
      <alignment horizontal="left"/>
    </xf>
    <xf numFmtId="164" fontId="5" fillId="0" borderId="0" xfId="0" applyNumberFormat="1" applyFont="1" applyAlignment="1">
      <alignment horizontal="center"/>
    </xf>
    <xf numFmtId="0" fontId="5" fillId="0" borderId="0" xfId="0" applyFont="1" applyBorder="1" applyAlignment="1">
      <alignment horizontal="left"/>
    </xf>
    <xf numFmtId="166" fontId="40" fillId="0" borderId="0" xfId="501" applyNumberFormat="1" applyFont="1" applyBorder="1" applyAlignment="1" applyProtection="1">
      <alignment horizontal="right" wrapText="1"/>
    </xf>
    <xf numFmtId="0" fontId="5" fillId="0" borderId="0" xfId="0" applyFont="1" applyBorder="1"/>
    <xf numFmtId="0" fontId="5" fillId="0" borderId="1" xfId="0" applyFont="1" applyBorder="1" applyAlignment="1">
      <alignment horizontal="center" wrapText="1"/>
    </xf>
    <xf numFmtId="0" fontId="5" fillId="0" borderId="1" xfId="0" applyFont="1" applyBorder="1" applyAlignment="1">
      <alignment horizontal="left"/>
    </xf>
    <xf numFmtId="0" fontId="1" fillId="0" borderId="0" xfId="0" applyFont="1" applyAlignment="1">
      <alignment horizontal="left"/>
    </xf>
    <xf numFmtId="0" fontId="1" fillId="0" borderId="0" xfId="0" applyFont="1" applyBorder="1" applyAlignment="1"/>
    <xf numFmtId="0" fontId="1" fillId="0" borderId="0" xfId="0" applyFont="1" applyAlignment="1">
      <alignment horizontal="left"/>
    </xf>
    <xf numFmtId="0" fontId="1" fillId="0" borderId="1" xfId="0" applyFont="1" applyBorder="1" applyAlignment="1">
      <alignment horizontal="left"/>
    </xf>
    <xf numFmtId="0" fontId="7" fillId="0" borderId="0" xfId="313" applyFont="1" applyFill="1" applyAlignment="1"/>
    <xf numFmtId="0" fontId="1" fillId="0" borderId="0" xfId="1" applyFont="1" applyAlignment="1">
      <alignment horizontal="left" vertical="center"/>
    </xf>
    <xf numFmtId="0" fontId="1" fillId="0" borderId="1" xfId="0" applyFont="1" applyBorder="1" applyAlignment="1">
      <alignment horizontal="center"/>
    </xf>
    <xf numFmtId="0" fontId="1" fillId="0" borderId="2" xfId="0" applyFont="1" applyBorder="1" applyAlignment="1">
      <alignment horizontal="center"/>
    </xf>
    <xf numFmtId="0" fontId="1" fillId="0" borderId="2" xfId="0" applyFont="1" applyBorder="1"/>
    <xf numFmtId="164" fontId="1" fillId="0" borderId="2" xfId="0" applyNumberFormat="1" applyFont="1" applyBorder="1" applyAlignment="1">
      <alignment horizontal="center"/>
    </xf>
    <xf numFmtId="0" fontId="1" fillId="0" borderId="0" xfId="0" applyFont="1" applyAlignment="1">
      <alignment horizontal="left"/>
    </xf>
    <xf numFmtId="0" fontId="7" fillId="0" borderId="0" xfId="5" applyFont="1" applyAlignment="1">
      <alignment vertical="center"/>
    </xf>
    <xf numFmtId="0" fontId="1" fillId="0" borderId="0" xfId="0" applyFont="1" applyAlignment="1">
      <alignment horizontal="center"/>
    </xf>
    <xf numFmtId="0" fontId="1" fillId="0" borderId="0" xfId="10" applyFont="1"/>
    <xf numFmtId="0" fontId="8" fillId="0" borderId="0" xfId="10" applyFont="1" applyAlignment="1">
      <alignment horizontal="center" wrapText="1"/>
    </xf>
    <xf numFmtId="0" fontId="43" fillId="0" borderId="0" xfId="507" applyFont="1" applyAlignment="1">
      <alignment vertical="top"/>
    </xf>
    <xf numFmtId="0" fontId="1" fillId="0" borderId="0" xfId="10" applyFont="1" applyAlignment="1">
      <alignment horizontal="left"/>
    </xf>
    <xf numFmtId="0" fontId="8" fillId="0" borderId="0" xfId="10" applyFont="1" applyAlignment="1">
      <alignment wrapText="1"/>
    </xf>
    <xf numFmtId="0" fontId="1" fillId="0" borderId="1" xfId="10" applyFont="1" applyBorder="1" applyAlignment="1"/>
    <xf numFmtId="0" fontId="1" fillId="0" borderId="1" xfId="10" applyFont="1" applyBorder="1"/>
    <xf numFmtId="0" fontId="1" fillId="0" borderId="0" xfId="10" applyFont="1" applyBorder="1" applyAlignment="1">
      <alignment wrapText="1"/>
    </xf>
    <xf numFmtId="0" fontId="1" fillId="0" borderId="1" xfId="10" applyFont="1" applyBorder="1" applyAlignment="1">
      <alignment horizontal="left"/>
    </xf>
    <xf numFmtId="0" fontId="1" fillId="0" borderId="0" xfId="10" applyFont="1" applyAlignment="1">
      <alignment horizontal="center"/>
    </xf>
    <xf numFmtId="0" fontId="1" fillId="0" borderId="0" xfId="10" applyFont="1" applyFill="1" applyAlignment="1">
      <alignment horizontal="left"/>
    </xf>
    <xf numFmtId="167" fontId="1" fillId="0" borderId="0" xfId="10" applyNumberFormat="1" applyFont="1"/>
    <xf numFmtId="165" fontId="1" fillId="0" borderId="0" xfId="10" applyNumberFormat="1" applyFont="1"/>
    <xf numFmtId="2" fontId="44" fillId="0" borderId="0" xfId="507" applyNumberFormat="1" applyFont="1" applyFill="1"/>
    <xf numFmtId="164" fontId="43" fillId="0" borderId="0" xfId="507" applyNumberFormat="1" applyFont="1" applyFill="1"/>
    <xf numFmtId="168" fontId="1" fillId="0" borderId="0" xfId="10" applyNumberFormat="1" applyFont="1"/>
    <xf numFmtId="0" fontId="1" fillId="0" borderId="0" xfId="10" applyFont="1" applyFill="1"/>
    <xf numFmtId="165" fontId="1" fillId="0" borderId="0" xfId="10" applyNumberFormat="1" applyFont="1" applyFill="1"/>
    <xf numFmtId="168" fontId="1" fillId="0" borderId="0" xfId="10" applyNumberFormat="1" applyFont="1" applyFill="1"/>
    <xf numFmtId="165" fontId="1" fillId="0" borderId="0" xfId="10" applyNumberFormat="1" applyFont="1" applyAlignment="1"/>
    <xf numFmtId="165" fontId="1" fillId="0" borderId="0" xfId="10" applyNumberFormat="1" applyFont="1" applyFill="1" applyAlignment="1"/>
    <xf numFmtId="0" fontId="43" fillId="0" borderId="0" xfId="507" applyFont="1"/>
    <xf numFmtId="0" fontId="1" fillId="0" borderId="0" xfId="10" applyFont="1" applyBorder="1" applyAlignment="1">
      <alignment horizontal="center"/>
    </xf>
    <xf numFmtId="164" fontId="43" fillId="0" borderId="0" xfId="507" applyNumberFormat="1" applyFont="1"/>
    <xf numFmtId="0" fontId="1" fillId="0" borderId="0" xfId="10" applyFont="1" applyFill="1" applyBorder="1" applyAlignment="1">
      <alignment wrapText="1"/>
    </xf>
    <xf numFmtId="164" fontId="1" fillId="0" borderId="0" xfId="10" applyNumberFormat="1" applyFont="1" applyAlignment="1">
      <alignment horizontal="center"/>
    </xf>
    <xf numFmtId="164" fontId="1" fillId="0" borderId="1" xfId="10" applyNumberFormat="1" applyFont="1" applyBorder="1" applyAlignment="1">
      <alignment horizontal="center"/>
    </xf>
    <xf numFmtId="164" fontId="1" fillId="0" borderId="0" xfId="10" applyNumberFormat="1" applyFont="1" applyBorder="1" applyAlignment="1">
      <alignment horizontal="center" wrapText="1"/>
    </xf>
    <xf numFmtId="164" fontId="1" fillId="0" borderId="0" xfId="10" applyNumberFormat="1" applyFont="1" applyBorder="1" applyAlignment="1">
      <alignment wrapText="1"/>
    </xf>
    <xf numFmtId="165" fontId="1" fillId="0" borderId="0" xfId="10" applyNumberFormat="1" applyFont="1" applyBorder="1" applyAlignment="1">
      <alignment wrapText="1"/>
    </xf>
    <xf numFmtId="164" fontId="5" fillId="0" borderId="0" xfId="0" applyNumberFormat="1" applyFont="1" applyFill="1" applyAlignment="1">
      <alignment horizontal="center"/>
    </xf>
    <xf numFmtId="165" fontId="1" fillId="0" borderId="2" xfId="0" applyNumberFormat="1" applyFont="1" applyFill="1" applyBorder="1" applyAlignment="1">
      <alignment horizontal="center" wrapText="1"/>
    </xf>
    <xf numFmtId="165" fontId="1" fillId="0" borderId="0" xfId="0" applyNumberFormat="1" applyFont="1" applyFill="1" applyBorder="1" applyAlignment="1">
      <alignment horizontal="center" wrapText="1"/>
    </xf>
    <xf numFmtId="165" fontId="1" fillId="0" borderId="0" xfId="0" applyNumberFormat="1" applyFont="1" applyFill="1" applyBorder="1" applyAlignment="1">
      <alignment horizontal="center"/>
    </xf>
    <xf numFmtId="165" fontId="1" fillId="0" borderId="0" xfId="0" applyNumberFormat="1" applyFont="1" applyFill="1" applyAlignment="1">
      <alignment horizontal="center"/>
    </xf>
    <xf numFmtId="165" fontId="1" fillId="0" borderId="1" xfId="0" applyNumberFormat="1" applyFont="1" applyFill="1" applyBorder="1" applyAlignment="1">
      <alignment horizontal="center" wrapText="1"/>
    </xf>
    <xf numFmtId="165" fontId="1" fillId="0" borderId="1" xfId="0" applyNumberFormat="1" applyFont="1" applyFill="1" applyBorder="1" applyAlignment="1">
      <alignment horizontal="center"/>
    </xf>
    <xf numFmtId="0" fontId="8" fillId="0" borderId="0" xfId="0" applyFont="1" applyAlignment="1">
      <alignment wrapText="1"/>
    </xf>
    <xf numFmtId="0" fontId="7" fillId="0" borderId="0" xfId="5" applyAlignment="1">
      <alignment horizontal="left"/>
    </xf>
    <xf numFmtId="1" fontId="7" fillId="0" borderId="0" xfId="5" applyNumberFormat="1" applyAlignment="1">
      <alignment horizontal="left"/>
    </xf>
    <xf numFmtId="0" fontId="7" fillId="0" borderId="0" xfId="5" applyNumberFormat="1" applyAlignment="1">
      <alignment horizontal="left"/>
    </xf>
    <xf numFmtId="0" fontId="45" fillId="0" borderId="0" xfId="9" applyNumberFormat="1" applyFont="1" applyAlignment="1"/>
    <xf numFmtId="0" fontId="46" fillId="0" borderId="0" xfId="0" applyFont="1"/>
    <xf numFmtId="0" fontId="7" fillId="0" borderId="0" xfId="5" applyFont="1" applyFill="1" applyAlignment="1">
      <alignment horizontal="left" vertical="center"/>
    </xf>
    <xf numFmtId="0" fontId="8" fillId="0" borderId="0" xfId="0" applyFont="1" applyAlignment="1">
      <alignment horizontal="left" wrapText="1"/>
    </xf>
    <xf numFmtId="0" fontId="8" fillId="0" borderId="0" xfId="0" applyFont="1" applyAlignment="1">
      <alignment horizontal="left"/>
    </xf>
    <xf numFmtId="0" fontId="1" fillId="0" borderId="1" xfId="0" applyFont="1" applyBorder="1" applyAlignment="1">
      <alignment horizontal="left"/>
    </xf>
    <xf numFmtId="0" fontId="1" fillId="0" borderId="2"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wrapText="1"/>
    </xf>
    <xf numFmtId="0" fontId="1" fillId="0" borderId="1" xfId="0" applyFont="1" applyBorder="1" applyAlignment="1">
      <alignment horizontal="center" wrapText="1"/>
    </xf>
    <xf numFmtId="49" fontId="1" fillId="0" borderId="2" xfId="10" applyNumberFormat="1" applyFont="1" applyBorder="1" applyAlignment="1">
      <alignment horizontal="center" wrapText="1"/>
    </xf>
    <xf numFmtId="49" fontId="1" fillId="0" borderId="1" xfId="10" applyNumberFormat="1" applyFont="1" applyBorder="1" applyAlignment="1">
      <alignment horizontal="center" wrapText="1"/>
    </xf>
    <xf numFmtId="0" fontId="1" fillId="0" borderId="2" xfId="10" applyFont="1" applyBorder="1" applyAlignment="1">
      <alignment horizontal="center"/>
    </xf>
    <xf numFmtId="0" fontId="1" fillId="0" borderId="1" xfId="10" applyFont="1" applyBorder="1" applyAlignment="1">
      <alignment horizontal="center"/>
    </xf>
    <xf numFmtId="0" fontId="8" fillId="0" borderId="0" xfId="10" applyFont="1" applyAlignment="1">
      <alignment horizontal="left" wrapText="1"/>
    </xf>
    <xf numFmtId="0" fontId="38" fillId="0" borderId="0" xfId="0" applyFont="1" applyAlignment="1">
      <alignment wrapText="1"/>
    </xf>
    <xf numFmtId="0" fontId="0" fillId="0" borderId="0" xfId="0" applyAlignment="1"/>
    <xf numFmtId="0" fontId="8" fillId="0" borderId="0" xfId="0" applyFont="1" applyFill="1" applyAlignment="1">
      <alignment horizontal="left" wrapText="1"/>
    </xf>
    <xf numFmtId="0" fontId="8" fillId="0" borderId="0" xfId="0" applyFont="1" applyFill="1" applyAlignment="1">
      <alignment horizontal="left"/>
    </xf>
    <xf numFmtId="0" fontId="1" fillId="0" borderId="1" xfId="0" applyFont="1" applyFill="1" applyBorder="1" applyAlignment="1">
      <alignment horizontal="center"/>
    </xf>
    <xf numFmtId="0" fontId="1" fillId="0" borderId="2" xfId="10" applyFont="1" applyBorder="1" applyAlignment="1">
      <alignment horizontal="center" wrapText="1"/>
    </xf>
    <xf numFmtId="0" fontId="1" fillId="0" borderId="0" xfId="10" applyFont="1" applyBorder="1" applyAlignment="1">
      <alignment horizontal="center" wrapText="1"/>
    </xf>
    <xf numFmtId="0" fontId="1" fillId="0" borderId="1" xfId="10" applyFont="1" applyBorder="1" applyAlignment="1">
      <alignment horizontal="center" wrapText="1"/>
    </xf>
    <xf numFmtId="0" fontId="1" fillId="0" borderId="0" xfId="10" applyFont="1" applyAlignment="1">
      <alignment horizontal="center"/>
    </xf>
    <xf numFmtId="49" fontId="1" fillId="0" borderId="0" xfId="10" applyNumberFormat="1" applyFont="1" applyBorder="1" applyAlignment="1">
      <alignment horizontal="center" wrapText="1"/>
    </xf>
    <xf numFmtId="0" fontId="8" fillId="0" borderId="0" xfId="10" applyFont="1" applyAlignment="1">
      <alignment wrapText="1"/>
    </xf>
  </cellXfs>
  <cellStyles count="509">
    <cellStyle name="20% - Accent1 2" xfId="191"/>
    <cellStyle name="20% - Accent2 2" xfId="192"/>
    <cellStyle name="20% - Accent3 2" xfId="193"/>
    <cellStyle name="20% - Accent4 2" xfId="194"/>
    <cellStyle name="20% - Accent5 2" xfId="195"/>
    <cellStyle name="20% - Accent6 2" xfId="196"/>
    <cellStyle name="40% - Accent1 2" xfId="197"/>
    <cellStyle name="40% - Accent2 2" xfId="198"/>
    <cellStyle name="40% - Accent3 2" xfId="199"/>
    <cellStyle name="40% - Accent4 2" xfId="200"/>
    <cellStyle name="40% - Accent5 2" xfId="201"/>
    <cellStyle name="40% - Accent6 2" xfId="202"/>
    <cellStyle name="60% - Accent1 2" xfId="203"/>
    <cellStyle name="60% - Accent2 2" xfId="204"/>
    <cellStyle name="60% - Accent3 2" xfId="205"/>
    <cellStyle name="60% - Accent4 2" xfId="206"/>
    <cellStyle name="60% - Accent5 2" xfId="207"/>
    <cellStyle name="60% - Accent6 2" xfId="208"/>
    <cellStyle name="Accent1 2" xfId="209"/>
    <cellStyle name="Accent2 2" xfId="210"/>
    <cellStyle name="Accent3 2" xfId="211"/>
    <cellStyle name="Accent4 2" xfId="212"/>
    <cellStyle name="Accent5 2" xfId="213"/>
    <cellStyle name="Accent6 2" xfId="214"/>
    <cellStyle name="Bad 2" xfId="215"/>
    <cellStyle name="Calculation 2" xfId="216"/>
    <cellStyle name="Check Cell 2" xfId="217"/>
    <cellStyle name="Comma 2" xfId="2"/>
    <cellStyle name="Comma 2 2" xfId="11"/>
    <cellStyle name="Comma 2 3" xfId="218"/>
    <cellStyle name="Comma 2 4" xfId="219"/>
    <cellStyle name="Comma 2 5" xfId="220"/>
    <cellStyle name="Comma 2 6" xfId="221"/>
    <cellStyle name="Comma 2 7" xfId="503"/>
    <cellStyle name="Comma 3" xfId="12"/>
    <cellStyle name="Comma 4" xfId="222"/>
    <cellStyle name="Comma 5" xfId="506"/>
    <cellStyle name="Comma 9" xfId="223"/>
    <cellStyle name="Comma0" xfId="224"/>
    <cellStyle name="Currency 2" xfId="225"/>
    <cellStyle name="Currency 3" xfId="226"/>
    <cellStyle name="Currency0" xfId="500"/>
    <cellStyle name="Explanatory Text 2" xfId="227"/>
    <cellStyle name="Followed Hyperlink" xfId="508" builtinId="9" customBuiltin="1"/>
    <cellStyle name="Good 2" xfId="228"/>
    <cellStyle name="Heading 1 2" xfId="229"/>
    <cellStyle name="Heading 2 2" xfId="230"/>
    <cellStyle name="Heading 3 2" xfId="231"/>
    <cellStyle name="Heading 4 2" xfId="232"/>
    <cellStyle name="Hyperlink" xfId="5" builtinId="8" customBuiltin="1"/>
    <cellStyle name="Hyperlink 2" xfId="13"/>
    <cellStyle name="Hyperlink 3" xfId="15"/>
    <cellStyle name="Hyperlink 4" xfId="20"/>
    <cellStyle name="Hyperlink 5" xfId="313"/>
    <cellStyle name="Hyperlink 6" xfId="497"/>
    <cellStyle name="Input 2" xfId="233"/>
    <cellStyle name="Linked Cell 2" xfId="234"/>
    <cellStyle name="Neutral 2" xfId="235"/>
    <cellStyle name="Normal" xfId="0" builtinId="0"/>
    <cellStyle name="Normal 10" xfId="18"/>
    <cellStyle name="Normal 10 2" xfId="315"/>
    <cellStyle name="Normal 11" xfId="236"/>
    <cellStyle name="Normal 11 2" xfId="237"/>
    <cellStyle name="Normal 11 3" xfId="238"/>
    <cellStyle name="Normal 11 4" xfId="239"/>
    <cellStyle name="Normal 12" xfId="240"/>
    <cellStyle name="Normal 12 2" xfId="241"/>
    <cellStyle name="Normal 12 3" xfId="242"/>
    <cellStyle name="Normal 12 4" xfId="243"/>
    <cellStyle name="Normal 13" xfId="244"/>
    <cellStyle name="Normal 13 2" xfId="245"/>
    <cellStyle name="Normal 13 3" xfId="246"/>
    <cellStyle name="Normal 13 4" xfId="247"/>
    <cellStyle name="Normal 14" xfId="248"/>
    <cellStyle name="Normal 14 2" xfId="249"/>
    <cellStyle name="Normal 15" xfId="250"/>
    <cellStyle name="Normal 16" xfId="251"/>
    <cellStyle name="Normal 17" xfId="252"/>
    <cellStyle name="Normal 18" xfId="253"/>
    <cellStyle name="Normal 19" xfId="502"/>
    <cellStyle name="Normal 2" xfId="3"/>
    <cellStyle name="Normal 2 10" xfId="21"/>
    <cellStyle name="Normal 2 10 2" xfId="316"/>
    <cellStyle name="Normal 2 11" xfId="22"/>
    <cellStyle name="Normal 2 11 2" xfId="317"/>
    <cellStyle name="Normal 2 12" xfId="254"/>
    <cellStyle name="Normal 2 13" xfId="255"/>
    <cellStyle name="Normal 2 14" xfId="256"/>
    <cellStyle name="Normal 2 15" xfId="257"/>
    <cellStyle name="Normal 2 16" xfId="258"/>
    <cellStyle name="Normal 2 17" xfId="259"/>
    <cellStyle name="Normal 2 18" xfId="260"/>
    <cellStyle name="Normal 2 19" xfId="261"/>
    <cellStyle name="Normal 2 2" xfId="7"/>
    <cellStyle name="Normal 2 2 10" xfId="318"/>
    <cellStyle name="Normal 2 2 2" xfId="23"/>
    <cellStyle name="Normal 2 2 2 2" xfId="24"/>
    <cellStyle name="Normal 2 2 2 2 2" xfId="319"/>
    <cellStyle name="Normal 2 2 2 3" xfId="25"/>
    <cellStyle name="Normal 2 2 2 3 2" xfId="320"/>
    <cellStyle name="Normal 2 2 2 4" xfId="321"/>
    <cellStyle name="Normal 2 2 3" xfId="26"/>
    <cellStyle name="Normal 2 2 3 2" xfId="27"/>
    <cellStyle name="Normal 2 2 3 2 2" xfId="322"/>
    <cellStyle name="Normal 2 2 3 3" xfId="323"/>
    <cellStyle name="Normal 2 2 4" xfId="28"/>
    <cellStyle name="Normal 2 2 4 2" xfId="29"/>
    <cellStyle name="Normal 2 2 4 2 2" xfId="324"/>
    <cellStyle name="Normal 2 2 4 3" xfId="325"/>
    <cellStyle name="Normal 2 2 5" xfId="30"/>
    <cellStyle name="Normal 2 2 5 2" xfId="31"/>
    <cellStyle name="Normal 2 2 5 2 2" xfId="326"/>
    <cellStyle name="Normal 2 2 5 3" xfId="327"/>
    <cellStyle name="Normal 2 2 6" xfId="32"/>
    <cellStyle name="Normal 2 2 6 2" xfId="328"/>
    <cellStyle name="Normal 2 2 7" xfId="33"/>
    <cellStyle name="Normal 2 2 7 2" xfId="329"/>
    <cellStyle name="Normal 2 2 8" xfId="34"/>
    <cellStyle name="Normal 2 2 8 2" xfId="330"/>
    <cellStyle name="Normal 2 2 9" xfId="331"/>
    <cellStyle name="Normal 2 20" xfId="262"/>
    <cellStyle name="Normal 2 21" xfId="263"/>
    <cellStyle name="Normal 2 22" xfId="264"/>
    <cellStyle name="Normal 2 23" xfId="265"/>
    <cellStyle name="Normal 2 24" xfId="314"/>
    <cellStyle name="Normal 2 25" xfId="501"/>
    <cellStyle name="Normal 2 3" xfId="9"/>
    <cellStyle name="Normal 2 3 2" xfId="35"/>
    <cellStyle name="Normal 2 3 2 2" xfId="36"/>
    <cellStyle name="Normal 2 3 2 2 2" xfId="332"/>
    <cellStyle name="Normal 2 3 2 3" xfId="37"/>
    <cellStyle name="Normal 2 3 2 3 2" xfId="333"/>
    <cellStyle name="Normal 2 3 2 4" xfId="334"/>
    <cellStyle name="Normal 2 3 3" xfId="38"/>
    <cellStyle name="Normal 2 3 4" xfId="39"/>
    <cellStyle name="Normal 2 3 4 2" xfId="335"/>
    <cellStyle name="Normal 2 3 5" xfId="40"/>
    <cellStyle name="Normal 2 3 5 2" xfId="336"/>
    <cellStyle name="Normal 2 3 6" xfId="337"/>
    <cellStyle name="Normal 2 4" xfId="41"/>
    <cellStyle name="Normal 2 4 2" xfId="42"/>
    <cellStyle name="Normal 2 4 2 2" xfId="338"/>
    <cellStyle name="Normal 2 5" xfId="43"/>
    <cellStyle name="Normal 2 5 2" xfId="44"/>
    <cellStyle name="Normal 2 5 2 2" xfId="339"/>
    <cellStyle name="Normal 2 5 3" xfId="340"/>
    <cellStyle name="Normal 2 6" xfId="45"/>
    <cellStyle name="Normal 2 6 2" xfId="46"/>
    <cellStyle name="Normal 2 6 2 2" xfId="341"/>
    <cellStyle name="Normal 2 6 3" xfId="342"/>
    <cellStyle name="Normal 2 7" xfId="47"/>
    <cellStyle name="Normal 2 7 2" xfId="48"/>
    <cellStyle name="Normal 2 7 2 2" xfId="343"/>
    <cellStyle name="Normal 2 7 3" xfId="344"/>
    <cellStyle name="Normal 2 8" xfId="49"/>
    <cellStyle name="Normal 2 8 2" xfId="50"/>
    <cellStyle name="Normal 2 8 2 2" xfId="345"/>
    <cellStyle name="Normal 2 8 3" xfId="346"/>
    <cellStyle name="Normal 2 9" xfId="51"/>
    <cellStyle name="Normal 2 9 2" xfId="347"/>
    <cellStyle name="Normal 3" xfId="1"/>
    <cellStyle name="Normal 3 10" xfId="266"/>
    <cellStyle name="Normal 3 11" xfId="267"/>
    <cellStyle name="Normal 3 12" xfId="268"/>
    <cellStyle name="Normal 3 13" xfId="269"/>
    <cellStyle name="Normal 3 2" xfId="10"/>
    <cellStyle name="Normal 3 2 2" xfId="19"/>
    <cellStyle name="Normal 3 2 2 2" xfId="52"/>
    <cellStyle name="Normal 3 2 2 3" xfId="348"/>
    <cellStyle name="Normal 3 2 3" xfId="53"/>
    <cellStyle name="Normal 3 2 3 2" xfId="349"/>
    <cellStyle name="Normal 3 2 4" xfId="54"/>
    <cellStyle name="Normal 3 2 5" xfId="350"/>
    <cellStyle name="Normal 3 2 6" xfId="351"/>
    <cellStyle name="Normal 3 3" xfId="55"/>
    <cellStyle name="Normal 3 3 2" xfId="56"/>
    <cellStyle name="Normal 3 3 2 2" xfId="352"/>
    <cellStyle name="Normal 3 3 3" xfId="57"/>
    <cellStyle name="Normal 3 3 3 2" xfId="353"/>
    <cellStyle name="Normal 3 3 4" xfId="354"/>
    <cellStyle name="Normal 3 4" xfId="58"/>
    <cellStyle name="Normal 3 4 2" xfId="59"/>
    <cellStyle name="Normal 3 4 2 2" xfId="355"/>
    <cellStyle name="Normal 3 4 3" xfId="356"/>
    <cellStyle name="Normal 3 5" xfId="60"/>
    <cellStyle name="Normal 3 5 2" xfId="61"/>
    <cellStyle name="Normal 3 5 2 2" xfId="357"/>
    <cellStyle name="Normal 3 5 3" xfId="358"/>
    <cellStyle name="Normal 3 6" xfId="62"/>
    <cellStyle name="Normal 3 6 2" xfId="63"/>
    <cellStyle name="Normal 3 6 2 2" xfId="359"/>
    <cellStyle name="Normal 3 6 3" xfId="360"/>
    <cellStyle name="Normal 3 7" xfId="64"/>
    <cellStyle name="Normal 3 7 2" xfId="361"/>
    <cellStyle name="Normal 3 8" xfId="65"/>
    <cellStyle name="Normal 3 8 2" xfId="362"/>
    <cellStyle name="Normal 3 9" xfId="66"/>
    <cellStyle name="Normal 3 9 2" xfId="363"/>
    <cellStyle name="Normal 4" xfId="4"/>
    <cellStyle name="Normal 4 10" xfId="67"/>
    <cellStyle name="Normal 4 10 2" xfId="364"/>
    <cellStyle name="Normal 4 10 2 2" xfId="365"/>
    <cellStyle name="Normal 4 10 3" xfId="366"/>
    <cellStyle name="Normal 4 11" xfId="270"/>
    <cellStyle name="Normal 4 11 2" xfId="498"/>
    <cellStyle name="Normal 4 12" xfId="271"/>
    <cellStyle name="Normal 4 13" xfId="272"/>
    <cellStyle name="Normal 4 2" xfId="68"/>
    <cellStyle name="Normal 4 2 2" xfId="69"/>
    <cellStyle name="Normal 4 2 2 2" xfId="70"/>
    <cellStyle name="Normal 4 2 2 2 2" xfId="367"/>
    <cellStyle name="Normal 4 2 2 3" xfId="368"/>
    <cellStyle name="Normal 4 2 3" xfId="71"/>
    <cellStyle name="Normal 4 2 3 2" xfId="369"/>
    <cellStyle name="Normal 4 2 4" xfId="72"/>
    <cellStyle name="Normal 4 2 4 2" xfId="370"/>
    <cellStyle name="Normal 4 2 5" xfId="73"/>
    <cellStyle name="Normal 4 2 5 2" xfId="371"/>
    <cellStyle name="Normal 4 2 6" xfId="372"/>
    <cellStyle name="Normal 4 2 7" xfId="373"/>
    <cellStyle name="Normal 4 3" xfId="74"/>
    <cellStyle name="Normal 4 3 2" xfId="75"/>
    <cellStyle name="Normal 4 3 2 2" xfId="374"/>
    <cellStyle name="Normal 4 3 3" xfId="76"/>
    <cellStyle name="Normal 4 3 3 2" xfId="375"/>
    <cellStyle name="Normal 4 3 4" xfId="77"/>
    <cellStyle name="Normal 4 3 4 2" xfId="376"/>
    <cellStyle name="Normal 4 3 5" xfId="377"/>
    <cellStyle name="Normal 4 4" xfId="78"/>
    <cellStyle name="Normal 4 4 2" xfId="79"/>
    <cellStyle name="Normal 4 4 2 2" xfId="378"/>
    <cellStyle name="Normal 4 4 3" xfId="379"/>
    <cellStyle name="Normal 4 5" xfId="80"/>
    <cellStyle name="Normal 4 5 2" xfId="81"/>
    <cellStyle name="Normal 4 5 2 2" xfId="380"/>
    <cellStyle name="Normal 4 5 3" xfId="381"/>
    <cellStyle name="Normal 4 6" xfId="82"/>
    <cellStyle name="Normal 4 6 2" xfId="83"/>
    <cellStyle name="Normal 4 6 2 2" xfId="382"/>
    <cellStyle name="Normal 4 6 3" xfId="383"/>
    <cellStyle name="Normal 4 7" xfId="84"/>
    <cellStyle name="Normal 4 7 2" xfId="384"/>
    <cellStyle name="Normal 4 8" xfId="85"/>
    <cellStyle name="Normal 4 8 2" xfId="385"/>
    <cellStyle name="Normal 4 9" xfId="86"/>
    <cellStyle name="Normal 4 9 2" xfId="386"/>
    <cellStyle name="Normal 5" xfId="6"/>
    <cellStyle name="Normal 5 10" xfId="190"/>
    <cellStyle name="Normal 5 10 2" xfId="499"/>
    <cellStyle name="Normal 5 11" xfId="273"/>
    <cellStyle name="Normal 5 12" xfId="274"/>
    <cellStyle name="Normal 5 13" xfId="275"/>
    <cellStyle name="Normal 5 2" xfId="87"/>
    <cellStyle name="Normal 5 2 2" xfId="88"/>
    <cellStyle name="Normal 5 2 2 2" xfId="89"/>
    <cellStyle name="Normal 5 2 2 2 2" xfId="387"/>
    <cellStyle name="Normal 5 2 2 3" xfId="388"/>
    <cellStyle name="Normal 5 2 3" xfId="90"/>
    <cellStyle name="Normal 5 2 3 2" xfId="389"/>
    <cellStyle name="Normal 5 2 4" xfId="91"/>
    <cellStyle name="Normal 5 2 4 2" xfId="390"/>
    <cellStyle name="Normal 5 2 5" xfId="391"/>
    <cellStyle name="Normal 5 2 6" xfId="392"/>
    <cellStyle name="Normal 5 3" xfId="92"/>
    <cellStyle name="Normal 5 3 2" xfId="93"/>
    <cellStyle name="Normal 5 3 2 2" xfId="393"/>
    <cellStyle name="Normal 5 3 3" xfId="94"/>
    <cellStyle name="Normal 5 3 3 2" xfId="394"/>
    <cellStyle name="Normal 5 3 4" xfId="395"/>
    <cellStyle name="Normal 5 4" xfId="95"/>
    <cellStyle name="Normal 5 4 2" xfId="96"/>
    <cellStyle name="Normal 5 4 2 2" xfId="396"/>
    <cellStyle name="Normal 5 4 3" xfId="397"/>
    <cellStyle name="Normal 5 5" xfId="97"/>
    <cellStyle name="Normal 5 5 2" xfId="98"/>
    <cellStyle name="Normal 5 5 2 2" xfId="398"/>
    <cellStyle name="Normal 5 5 3" xfId="399"/>
    <cellStyle name="Normal 5 6" xfId="99"/>
    <cellStyle name="Normal 5 6 2" xfId="100"/>
    <cellStyle name="Normal 5 6 2 2" xfId="400"/>
    <cellStyle name="Normal 5 6 3" xfId="401"/>
    <cellStyle name="Normal 5 7" xfId="101"/>
    <cellStyle name="Normal 5 7 2" xfId="402"/>
    <cellStyle name="Normal 5 8" xfId="102"/>
    <cellStyle name="Normal 5 8 2" xfId="403"/>
    <cellStyle name="Normal 5 9" xfId="103"/>
    <cellStyle name="Normal 5 9 2" xfId="404"/>
    <cellStyle name="Normal 6" xfId="17"/>
    <cellStyle name="Normal 6 2" xfId="276"/>
    <cellStyle name="Normal 7" xfId="104"/>
    <cellStyle name="Normal 7 10" xfId="405"/>
    <cellStyle name="Normal 7 2" xfId="105"/>
    <cellStyle name="Normal 7 2 2" xfId="106"/>
    <cellStyle name="Normal 7 2 2 2" xfId="406"/>
    <cellStyle name="Normal 7 2 3" xfId="107"/>
    <cellStyle name="Normal 7 2 3 2" xfId="407"/>
    <cellStyle name="Normal 7 2 4" xfId="408"/>
    <cellStyle name="Normal 7 3" xfId="108"/>
    <cellStyle name="Normal 7 3 2" xfId="109"/>
    <cellStyle name="Normal 7 3 2 2" xfId="409"/>
    <cellStyle name="Normal 7 3 3" xfId="410"/>
    <cellStyle name="Normal 7 4" xfId="110"/>
    <cellStyle name="Normal 7 4 2" xfId="111"/>
    <cellStyle name="Normal 7 4 2 2" xfId="411"/>
    <cellStyle name="Normal 7 4 3" xfId="412"/>
    <cellStyle name="Normal 7 5" xfId="112"/>
    <cellStyle name="Normal 7 5 2" xfId="113"/>
    <cellStyle name="Normal 7 5 2 2" xfId="413"/>
    <cellStyle name="Normal 7 5 3" xfId="414"/>
    <cellStyle name="Normal 7 6" xfId="114"/>
    <cellStyle name="Normal 7 6 2" xfId="415"/>
    <cellStyle name="Normal 7 7" xfId="115"/>
    <cellStyle name="Normal 7 7 2" xfId="416"/>
    <cellStyle name="Normal 7 8" xfId="116"/>
    <cellStyle name="Normal 7 8 2" xfId="417"/>
    <cellStyle name="Normal 7 9" xfId="418"/>
    <cellStyle name="Normal 8" xfId="14"/>
    <cellStyle name="Normal 8 2" xfId="117"/>
    <cellStyle name="Normal 8 2 2" xfId="118"/>
    <cellStyle name="Normal 8 2 2 2" xfId="419"/>
    <cellStyle name="Normal 8 2 3" xfId="420"/>
    <cellStyle name="Normal 8 3" xfId="119"/>
    <cellStyle name="Normal 8 3 2" xfId="120"/>
    <cellStyle name="Normal 8 3 2 2" xfId="421"/>
    <cellStyle name="Normal 8 3 3" xfId="422"/>
    <cellStyle name="Normal 8 4" xfId="121"/>
    <cellStyle name="Normal 8 4 2" xfId="122"/>
    <cellStyle name="Normal 8 4 2 2" xfId="423"/>
    <cellStyle name="Normal 8 4 3" xfId="424"/>
    <cellStyle name="Normal 8 5" xfId="123"/>
    <cellStyle name="Normal 8 5 2" xfId="425"/>
    <cellStyle name="Normal 8 6" xfId="426"/>
    <cellStyle name="Normal 9" xfId="124"/>
    <cellStyle name="Normal_BudgetOutlookTables" xfId="507"/>
    <cellStyle name="Note 2" xfId="277"/>
    <cellStyle name="Note 3" xfId="278"/>
    <cellStyle name="Note 4" xfId="279"/>
    <cellStyle name="Note 5" xfId="280"/>
    <cellStyle name="Output 2" xfId="281"/>
    <cellStyle name="Percent 2" xfId="8"/>
    <cellStyle name="Percent 2 10" xfId="427"/>
    <cellStyle name="Percent 2 11" xfId="428"/>
    <cellStyle name="Percent 2 12" xfId="504"/>
    <cellStyle name="Percent 2 2" xfId="125"/>
    <cellStyle name="Percent 2 2 10" xfId="282"/>
    <cellStyle name="Percent 2 2 11" xfId="283"/>
    <cellStyle name="Percent 2 2 12" xfId="284"/>
    <cellStyle name="Percent 2 2 2" xfId="126"/>
    <cellStyle name="Percent 2 2 2 2" xfId="127"/>
    <cellStyle name="Percent 2 2 2 2 2" xfId="429"/>
    <cellStyle name="Percent 2 2 2 3" xfId="430"/>
    <cellStyle name="Percent 2 2 3" xfId="128"/>
    <cellStyle name="Percent 2 2 3 2" xfId="431"/>
    <cellStyle name="Percent 2 2 4" xfId="129"/>
    <cellStyle name="Percent 2 2 4 2" xfId="432"/>
    <cellStyle name="Percent 2 2 5" xfId="285"/>
    <cellStyle name="Percent 2 2 6" xfId="286"/>
    <cellStyle name="Percent 2 2 7" xfId="287"/>
    <cellStyle name="Percent 2 2 8" xfId="288"/>
    <cellStyle name="Percent 2 2 9" xfId="289"/>
    <cellStyle name="Percent 2 3" xfId="130"/>
    <cellStyle name="Percent 2 3 10" xfId="290"/>
    <cellStyle name="Percent 2 3 11" xfId="291"/>
    <cellStyle name="Percent 2 3 12" xfId="292"/>
    <cellStyle name="Percent 2 3 2" xfId="131"/>
    <cellStyle name="Percent 2 3 2 2" xfId="433"/>
    <cellStyle name="Percent 2 3 3" xfId="132"/>
    <cellStyle name="Percent 2 3 3 2" xfId="434"/>
    <cellStyle name="Percent 2 3 4" xfId="293"/>
    <cellStyle name="Percent 2 3 5" xfId="294"/>
    <cellStyle name="Percent 2 3 6" xfId="295"/>
    <cellStyle name="Percent 2 3 7" xfId="296"/>
    <cellStyle name="Percent 2 3 8" xfId="297"/>
    <cellStyle name="Percent 2 3 9" xfId="298"/>
    <cellStyle name="Percent 2 4" xfId="133"/>
    <cellStyle name="Percent 2 4 10" xfId="299"/>
    <cellStyle name="Percent 2 4 11" xfId="300"/>
    <cellStyle name="Percent 2 4 12" xfId="301"/>
    <cellStyle name="Percent 2 4 2" xfId="134"/>
    <cellStyle name="Percent 2 4 2 2" xfId="435"/>
    <cellStyle name="Percent 2 4 3" xfId="302"/>
    <cellStyle name="Percent 2 4 4" xfId="303"/>
    <cellStyle name="Percent 2 4 5" xfId="304"/>
    <cellStyle name="Percent 2 4 6" xfId="305"/>
    <cellStyle name="Percent 2 4 7" xfId="306"/>
    <cellStyle name="Percent 2 4 8" xfId="307"/>
    <cellStyle name="Percent 2 4 9" xfId="308"/>
    <cellStyle name="Percent 2 5" xfId="135"/>
    <cellStyle name="Percent 2 5 2" xfId="136"/>
    <cellStyle name="Percent 2 5 2 2" xfId="436"/>
    <cellStyle name="Percent 2 5 3" xfId="437"/>
    <cellStyle name="Percent 2 6" xfId="137"/>
    <cellStyle name="Percent 2 6 2" xfId="138"/>
    <cellStyle name="Percent 2 6 2 2" xfId="438"/>
    <cellStyle name="Percent 2 6 3" xfId="439"/>
    <cellStyle name="Percent 2 7" xfId="139"/>
    <cellStyle name="Percent 2 7 2" xfId="440"/>
    <cellStyle name="Percent 2 8" xfId="140"/>
    <cellStyle name="Percent 2 8 2" xfId="441"/>
    <cellStyle name="Percent 2 9" xfId="141"/>
    <cellStyle name="Percent 2 9 2" xfId="442"/>
    <cellStyle name="Percent 3" xfId="16"/>
    <cellStyle name="Percent 3 10" xfId="443"/>
    <cellStyle name="Percent 3 11" xfId="444"/>
    <cellStyle name="Percent 3 2" xfId="142"/>
    <cellStyle name="Percent 3 2 2" xfId="143"/>
    <cellStyle name="Percent 3 2 2 2" xfId="144"/>
    <cellStyle name="Percent 3 2 2 2 2" xfId="445"/>
    <cellStyle name="Percent 3 2 2 3" xfId="446"/>
    <cellStyle name="Percent 3 2 3" xfId="145"/>
    <cellStyle name="Percent 3 2 3 2" xfId="447"/>
    <cellStyle name="Percent 3 2 4" xfId="146"/>
    <cellStyle name="Percent 3 2 4 2" xfId="448"/>
    <cellStyle name="Percent 3 2 5" xfId="449"/>
    <cellStyle name="Percent 3 2 6" xfId="450"/>
    <cellStyle name="Percent 3 3" xfId="147"/>
    <cellStyle name="Percent 3 3 2" xfId="148"/>
    <cellStyle name="Percent 3 3 2 2" xfId="451"/>
    <cellStyle name="Percent 3 3 3" xfId="149"/>
    <cellStyle name="Percent 3 3 3 2" xfId="452"/>
    <cellStyle name="Percent 3 3 4" xfId="453"/>
    <cellStyle name="Percent 3 4" xfId="150"/>
    <cellStyle name="Percent 3 4 2" xfId="151"/>
    <cellStyle name="Percent 3 4 2 2" xfId="454"/>
    <cellStyle name="Percent 3 4 3" xfId="455"/>
    <cellStyle name="Percent 3 5" xfId="152"/>
    <cellStyle name="Percent 3 5 2" xfId="153"/>
    <cellStyle name="Percent 3 5 2 2" xfId="456"/>
    <cellStyle name="Percent 3 5 3" xfId="457"/>
    <cellStyle name="Percent 3 6" xfId="154"/>
    <cellStyle name="Percent 3 6 2" xfId="155"/>
    <cellStyle name="Percent 3 6 2 2" xfId="458"/>
    <cellStyle name="Percent 3 6 3" xfId="459"/>
    <cellStyle name="Percent 3 7" xfId="156"/>
    <cellStyle name="Percent 3 7 2" xfId="460"/>
    <cellStyle name="Percent 3 8" xfId="157"/>
    <cellStyle name="Percent 3 8 2" xfId="461"/>
    <cellStyle name="Percent 3 9" xfId="158"/>
    <cellStyle name="Percent 3 9 2" xfId="462"/>
    <cellStyle name="Percent 4" xfId="159"/>
    <cellStyle name="Percent 4 10" xfId="463"/>
    <cellStyle name="Percent 4 11" xfId="464"/>
    <cellStyle name="Percent 4 2" xfId="160"/>
    <cellStyle name="Percent 4 2 2" xfId="161"/>
    <cellStyle name="Percent 4 2 2 2" xfId="162"/>
    <cellStyle name="Percent 4 2 2 2 2" xfId="465"/>
    <cellStyle name="Percent 4 2 2 3" xfId="466"/>
    <cellStyle name="Percent 4 2 3" xfId="163"/>
    <cellStyle name="Percent 4 2 3 2" xfId="467"/>
    <cellStyle name="Percent 4 2 4" xfId="164"/>
    <cellStyle name="Percent 4 2 4 2" xfId="468"/>
    <cellStyle name="Percent 4 2 5" xfId="469"/>
    <cellStyle name="Percent 4 2 6" xfId="470"/>
    <cellStyle name="Percent 4 3" xfId="165"/>
    <cellStyle name="Percent 4 3 2" xfId="166"/>
    <cellStyle name="Percent 4 3 2 2" xfId="471"/>
    <cellStyle name="Percent 4 3 3" xfId="167"/>
    <cellStyle name="Percent 4 3 3 2" xfId="472"/>
    <cellStyle name="Percent 4 3 4" xfId="473"/>
    <cellStyle name="Percent 4 4" xfId="168"/>
    <cellStyle name="Percent 4 4 2" xfId="169"/>
    <cellStyle name="Percent 4 4 2 2" xfId="474"/>
    <cellStyle name="Percent 4 4 3" xfId="475"/>
    <cellStyle name="Percent 4 5" xfId="170"/>
    <cellStyle name="Percent 4 5 2" xfId="171"/>
    <cellStyle name="Percent 4 5 2 2" xfId="476"/>
    <cellStyle name="Percent 4 5 3" xfId="477"/>
    <cellStyle name="Percent 4 6" xfId="172"/>
    <cellStyle name="Percent 4 6 2" xfId="173"/>
    <cellStyle name="Percent 4 6 2 2" xfId="478"/>
    <cellStyle name="Percent 4 6 3" xfId="479"/>
    <cellStyle name="Percent 4 7" xfId="174"/>
    <cellStyle name="Percent 4 7 2" xfId="480"/>
    <cellStyle name="Percent 4 8" xfId="175"/>
    <cellStyle name="Percent 4 8 2" xfId="481"/>
    <cellStyle name="Percent 4 9" xfId="176"/>
    <cellStyle name="Percent 4 9 2" xfId="482"/>
    <cellStyle name="Percent 5" xfId="177"/>
    <cellStyle name="Percent 5 10" xfId="483"/>
    <cellStyle name="Percent 5 2" xfId="178"/>
    <cellStyle name="Percent 5 2 2" xfId="179"/>
    <cellStyle name="Percent 5 2 2 2" xfId="484"/>
    <cellStyle name="Percent 5 2 3" xfId="180"/>
    <cellStyle name="Percent 5 2 3 2" xfId="485"/>
    <cellStyle name="Percent 5 2 4" xfId="486"/>
    <cellStyle name="Percent 5 3" xfId="181"/>
    <cellStyle name="Percent 5 3 2" xfId="182"/>
    <cellStyle name="Percent 5 3 2 2" xfId="487"/>
    <cellStyle name="Percent 5 3 3" xfId="488"/>
    <cellStyle name="Percent 5 4" xfId="183"/>
    <cellStyle name="Percent 5 4 2" xfId="184"/>
    <cellStyle name="Percent 5 4 2 2" xfId="489"/>
    <cellStyle name="Percent 5 4 3" xfId="490"/>
    <cellStyle name="Percent 5 5" xfId="185"/>
    <cellStyle name="Percent 5 5 2" xfId="186"/>
    <cellStyle name="Percent 5 5 2 2" xfId="491"/>
    <cellStyle name="Percent 5 5 3" xfId="492"/>
    <cellStyle name="Percent 5 6" xfId="187"/>
    <cellStyle name="Percent 5 6 2" xfId="493"/>
    <cellStyle name="Percent 5 7" xfId="188"/>
    <cellStyle name="Percent 5 7 2" xfId="494"/>
    <cellStyle name="Percent 5 8" xfId="189"/>
    <cellStyle name="Percent 5 8 2" xfId="495"/>
    <cellStyle name="Percent 5 9" xfId="496"/>
    <cellStyle name="Percent 6" xfId="309"/>
    <cellStyle name="Percent 7" xfId="505"/>
    <cellStyle name="Percent 9" xfId="310"/>
    <cellStyle name="Total 2" xfId="311"/>
    <cellStyle name="Warning Text 2" xfId="3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29</xdr:col>
      <xdr:colOff>508000</xdr:colOff>
      <xdr:row>54</xdr:row>
      <xdr:rowOff>165100</xdr:rowOff>
    </xdr:to>
    <xdr:pic>
      <xdr:nvPicPr>
        <xdr:cNvPr id="2" name="Picture 1">
          <a:extLst>
            <a:ext uri="{FF2B5EF4-FFF2-40B4-BE49-F238E27FC236}">
              <a16:creationId xmlns="" xmlns:a16="http://schemas.microsoft.com/office/drawing/2014/main" id="{2B0B56C8-EF2F-8241-98FE-DD35B3EA9BF4}"/>
            </a:ext>
          </a:extLst>
        </xdr:cNvPr>
        <xdr:cNvPicPr>
          <a:picLocks noChangeAspect="1"/>
        </xdr:cNvPicPr>
      </xdr:nvPicPr>
      <xdr:blipFill>
        <a:blip xmlns:r="http://schemas.openxmlformats.org/officeDocument/2006/relationships" r:embed="rId1"/>
        <a:stretch>
          <a:fillRect/>
        </a:stretch>
      </xdr:blipFill>
      <xdr:spPr>
        <a:xfrm>
          <a:off x="9779000" y="762000"/>
          <a:ext cx="15875000" cy="9893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29</xdr:col>
      <xdr:colOff>558800</xdr:colOff>
      <xdr:row>55</xdr:row>
      <xdr:rowOff>63500</xdr:rowOff>
    </xdr:to>
    <xdr:pic>
      <xdr:nvPicPr>
        <xdr:cNvPr id="2" name="Picture 1">
          <a:extLst>
            <a:ext uri="{FF2B5EF4-FFF2-40B4-BE49-F238E27FC236}">
              <a16:creationId xmlns="" xmlns:a16="http://schemas.microsoft.com/office/drawing/2014/main" id="{7B3E8DD6-9418-574D-88F7-CEFB8BB12CAD}"/>
            </a:ext>
          </a:extLst>
        </xdr:cNvPr>
        <xdr:cNvPicPr>
          <a:picLocks noChangeAspect="1"/>
        </xdr:cNvPicPr>
      </xdr:nvPicPr>
      <xdr:blipFill>
        <a:blip xmlns:r="http://schemas.openxmlformats.org/officeDocument/2006/relationships" r:embed="rId1"/>
        <a:stretch>
          <a:fillRect/>
        </a:stretch>
      </xdr:blipFill>
      <xdr:spPr>
        <a:xfrm>
          <a:off x="8191500" y="762000"/>
          <a:ext cx="15925800" cy="9982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415637</xdr:colOff>
      <xdr:row>17</xdr:row>
      <xdr:rowOff>103909</xdr:rowOff>
    </xdr:from>
    <xdr:to>
      <xdr:col>33</xdr:col>
      <xdr:colOff>174338</xdr:colOff>
      <xdr:row>18</xdr:row>
      <xdr:rowOff>103909</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03712" y="3923434"/>
          <a:ext cx="6464301" cy="190500"/>
        </a:xfrm>
        <a:prstGeom prst="rect">
          <a:avLst/>
        </a:prstGeom>
      </xdr:spPr>
    </xdr:pic>
    <xdr:clientData/>
  </xdr:twoCellAnchor>
  <xdr:twoCellAnchor editAs="oneCell">
    <xdr:from>
      <xdr:col>22</xdr:col>
      <xdr:colOff>415637</xdr:colOff>
      <xdr:row>19</xdr:row>
      <xdr:rowOff>103909</xdr:rowOff>
    </xdr:from>
    <xdr:to>
      <xdr:col>33</xdr:col>
      <xdr:colOff>174338</xdr:colOff>
      <xdr:row>20</xdr:row>
      <xdr:rowOff>103909</xdr:rowOff>
    </xdr:to>
    <xdr:pic>
      <xdr:nvPicPr>
        <xdr:cNvPr id="4" name="Picture 3">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303712" y="4304434"/>
          <a:ext cx="6464301" cy="190500"/>
        </a:xfrm>
        <a:prstGeom prst="rect">
          <a:avLst/>
        </a:prstGeom>
      </xdr:spPr>
    </xdr:pic>
    <xdr:clientData/>
  </xdr:twoCellAnchor>
  <xdr:twoCellAnchor editAs="oneCell">
    <xdr:from>
      <xdr:col>5</xdr:col>
      <xdr:colOff>0</xdr:colOff>
      <xdr:row>4</xdr:row>
      <xdr:rowOff>0</xdr:rowOff>
    </xdr:from>
    <xdr:to>
      <xdr:col>26</xdr:col>
      <xdr:colOff>520700</xdr:colOff>
      <xdr:row>53</xdr:row>
      <xdr:rowOff>127000</xdr:rowOff>
    </xdr:to>
    <xdr:pic>
      <xdr:nvPicPr>
        <xdr:cNvPr id="2" name="Picture 1">
          <a:extLst>
            <a:ext uri="{FF2B5EF4-FFF2-40B4-BE49-F238E27FC236}">
              <a16:creationId xmlns="" xmlns:a16="http://schemas.microsoft.com/office/drawing/2014/main" id="{1DBE8D3F-83FE-174C-B5F6-03CC3498D7EE}"/>
            </a:ext>
          </a:extLst>
        </xdr:cNvPr>
        <xdr:cNvPicPr>
          <a:picLocks noChangeAspect="1"/>
        </xdr:cNvPicPr>
      </xdr:nvPicPr>
      <xdr:blipFill>
        <a:blip xmlns:r="http://schemas.openxmlformats.org/officeDocument/2006/relationships" r:embed="rId2"/>
        <a:stretch>
          <a:fillRect/>
        </a:stretch>
      </xdr:blipFill>
      <xdr:spPr>
        <a:xfrm>
          <a:off x="8356600" y="762000"/>
          <a:ext cx="15024100" cy="96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26</xdr:col>
      <xdr:colOff>127000</xdr:colOff>
      <xdr:row>46</xdr:row>
      <xdr:rowOff>101600</xdr:rowOff>
    </xdr:to>
    <xdr:pic>
      <xdr:nvPicPr>
        <xdr:cNvPr id="2" name="Picture 1">
          <a:extLst>
            <a:ext uri="{FF2B5EF4-FFF2-40B4-BE49-F238E27FC236}">
              <a16:creationId xmlns="" xmlns:a16="http://schemas.microsoft.com/office/drawing/2014/main" id="{FD3AF440-A7A5-204A-B56B-F0668C5F1339}"/>
            </a:ext>
          </a:extLst>
        </xdr:cNvPr>
        <xdr:cNvPicPr>
          <a:picLocks noChangeAspect="1"/>
        </xdr:cNvPicPr>
      </xdr:nvPicPr>
      <xdr:blipFill>
        <a:blip xmlns:r="http://schemas.openxmlformats.org/officeDocument/2006/relationships" r:embed="rId1"/>
        <a:stretch>
          <a:fillRect/>
        </a:stretch>
      </xdr:blipFill>
      <xdr:spPr>
        <a:xfrm>
          <a:off x="6057900" y="762000"/>
          <a:ext cx="14986000" cy="8293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31</xdr:col>
      <xdr:colOff>622300</xdr:colOff>
      <xdr:row>60</xdr:row>
      <xdr:rowOff>50800</xdr:rowOff>
    </xdr:to>
    <xdr:pic>
      <xdr:nvPicPr>
        <xdr:cNvPr id="2" name="Picture 1">
          <a:extLst>
            <a:ext uri="{FF2B5EF4-FFF2-40B4-BE49-F238E27FC236}">
              <a16:creationId xmlns="" xmlns:a16="http://schemas.microsoft.com/office/drawing/2014/main" id="{52A563B4-D349-0940-A9AE-1EE09FE7CAF6}"/>
            </a:ext>
          </a:extLst>
        </xdr:cNvPr>
        <xdr:cNvPicPr>
          <a:picLocks noChangeAspect="1"/>
        </xdr:cNvPicPr>
      </xdr:nvPicPr>
      <xdr:blipFill>
        <a:blip xmlns:r="http://schemas.openxmlformats.org/officeDocument/2006/relationships" r:embed="rId1"/>
        <a:stretch>
          <a:fillRect/>
        </a:stretch>
      </xdr:blipFill>
      <xdr:spPr>
        <a:xfrm>
          <a:off x="14922500" y="762000"/>
          <a:ext cx="12496800" cy="11290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600075</xdr:colOff>
      <xdr:row>3</xdr:row>
      <xdr:rowOff>180975</xdr:rowOff>
    </xdr:from>
    <xdr:to>
      <xdr:col>30</xdr:col>
      <xdr:colOff>561975</xdr:colOff>
      <xdr:row>52</xdr:row>
      <xdr:rowOff>104775</xdr:rowOff>
    </xdr:to>
    <xdr:pic>
      <xdr:nvPicPr>
        <xdr:cNvPr id="4" name="Picture 3">
          <a:extLst>
            <a:ext uri="{FF2B5EF4-FFF2-40B4-BE49-F238E27FC236}">
              <a16:creationId xmlns="" xmlns:a16="http://schemas.microsoft.com/office/drawing/2014/main" id="{F50B830C-688B-DA44-A2FE-39FEA93E286E}"/>
            </a:ext>
          </a:extLst>
        </xdr:cNvPr>
        <xdr:cNvPicPr>
          <a:picLocks noChangeAspect="1"/>
        </xdr:cNvPicPr>
      </xdr:nvPicPr>
      <xdr:blipFill>
        <a:blip xmlns:r="http://schemas.openxmlformats.org/officeDocument/2006/relationships" r:embed="rId1"/>
        <a:stretch>
          <a:fillRect/>
        </a:stretch>
      </xdr:blipFill>
      <xdr:spPr>
        <a:xfrm>
          <a:off x="9782175" y="752475"/>
          <a:ext cx="13839825" cy="9429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Projections\Baseline_2019_05%20May\May19%20Figur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Projections\Baseline_2019_05%20May\May19Major%20Budget%20Components_P55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2\Historicaltables2012%20with%20MAD%20Dat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C\Projections\Function%20Table%20Aggregates_%20Bridgetables\2012%20January\P354_P364%20BASE%20TO%20BASE_final_adjtable"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Projections\Baseline_12Aug\Baseline_08Mar\Backup08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HBP"/>
      <sheetName val="Historical deficit unemp"/>
      <sheetName val="Historical deficit"/>
      <sheetName val="Historical primary deficits"/>
      <sheetName val="Deficit Fan Chart"/>
      <sheetName val="Outlays by type"/>
      <sheetName val="Changes in Outlays"/>
      <sheetName val="Disc outlays by defnondef"/>
      <sheetName val="nondef emerg BA"/>
      <sheetName val="Discretionary Policy Alts"/>
      <sheetName val="Deficit under AFS outlook"/>
      <sheetName val="Deficit under AFS slides"/>
      <sheetName val="Debt under AFS"/>
      <sheetName val="Total rev and outlays"/>
      <sheetName val="rev, outlays vs 25 years ago"/>
      <sheetName val="population by age group"/>
      <sheetName val="Hand Entered Data"/>
      <sheetName val="Timing Shifts"/>
      <sheetName val="Baseline (nominal)"/>
      <sheetName val="Baseline (nom) (timng adjstd)"/>
      <sheetName val="Baseline (GDP)"/>
      <sheetName val="Baseline (GDP) (adj for timing)"/>
    </sheetNames>
    <sheetDataSet>
      <sheetData sheetId="0"/>
      <sheetData sheetId="1">
        <row r="7">
          <cell r="B7">
            <v>3.4420000000000002</v>
          </cell>
        </row>
      </sheetData>
      <sheetData sheetId="2">
        <row r="7">
          <cell r="A7">
            <v>1969</v>
          </cell>
        </row>
      </sheetData>
      <sheetData sheetId="3">
        <row r="7">
          <cell r="A7">
            <v>1969</v>
          </cell>
        </row>
      </sheetData>
      <sheetData sheetId="4">
        <row r="10">
          <cell r="B10">
            <v>1.3250908553856533</v>
          </cell>
        </row>
      </sheetData>
      <sheetData sheetId="5">
        <row r="12">
          <cell r="A12">
            <v>1969</v>
          </cell>
        </row>
      </sheetData>
      <sheetData sheetId="6">
        <row r="6">
          <cell r="B6">
            <v>4.8819999999999997</v>
          </cell>
        </row>
      </sheetData>
      <sheetData sheetId="7">
        <row r="6">
          <cell r="A6">
            <v>1969</v>
          </cell>
        </row>
      </sheetData>
      <sheetData sheetId="8">
        <row r="8">
          <cell r="B8">
            <v>0</v>
          </cell>
        </row>
      </sheetData>
      <sheetData sheetId="9">
        <row r="6">
          <cell r="A6">
            <v>2018</v>
          </cell>
        </row>
      </sheetData>
      <sheetData sheetId="10">
        <row r="7">
          <cell r="A7">
            <v>1999</v>
          </cell>
        </row>
      </sheetData>
      <sheetData sheetId="11"/>
      <sheetData sheetId="12"/>
      <sheetData sheetId="13">
        <row r="7">
          <cell r="A7">
            <v>1969</v>
          </cell>
        </row>
      </sheetData>
      <sheetData sheetId="14">
        <row r="24">
          <cell r="B24">
            <v>2.7237254851954806</v>
          </cell>
        </row>
      </sheetData>
      <sheetData sheetId="15">
        <row r="6">
          <cell r="A6">
            <v>1969</v>
          </cell>
        </row>
      </sheetData>
      <sheetData sheetId="16"/>
      <sheetData sheetId="17">
        <row r="8">
          <cell r="A8">
            <v>0</v>
          </cell>
          <cell r="B8">
            <v>0</v>
          </cell>
          <cell r="C8">
            <v>0</v>
          </cell>
          <cell r="D8">
            <v>0</v>
          </cell>
          <cell r="E8">
            <v>0</v>
          </cell>
          <cell r="F8" t="str">
            <v>NETMED</v>
          </cell>
          <cell r="G8">
            <v>0</v>
          </cell>
          <cell r="H8">
            <v>0</v>
          </cell>
          <cell r="I8" t="str">
            <v>TOTSS</v>
          </cell>
          <cell r="J8">
            <v>0</v>
          </cell>
          <cell r="K8" t="str">
            <v>TOTOTHM</v>
          </cell>
          <cell r="L8" t="str">
            <v>TOTM</v>
          </cell>
          <cell r="M8" t="str">
            <v>DEFD</v>
          </cell>
          <cell r="N8">
            <v>0</v>
          </cell>
          <cell r="O8" t="str">
            <v>TOT</v>
          </cell>
          <cell r="P8">
            <v>0</v>
          </cell>
          <cell r="Q8" t="str">
            <v>TAXTOT</v>
          </cell>
          <cell r="S8" t="str">
            <v>DEFICIT</v>
          </cell>
        </row>
        <row r="9">
          <cell r="A9">
            <v>1977</v>
          </cell>
          <cell r="B9">
            <v>13</v>
          </cell>
          <cell r="D9">
            <v>0.7</v>
          </cell>
          <cell r="E9">
            <v>0.31</v>
          </cell>
          <cell r="F9">
            <v>0</v>
          </cell>
          <cell r="G9">
            <v>0</v>
          </cell>
          <cell r="H9">
            <v>0</v>
          </cell>
          <cell r="I9">
            <v>0</v>
          </cell>
          <cell r="J9">
            <v>0</v>
          </cell>
          <cell r="K9">
            <v>1.01</v>
          </cell>
          <cell r="L9">
            <v>1.01</v>
          </cell>
          <cell r="O9">
            <v>1.01</v>
          </cell>
          <cell r="Q9">
            <v>0</v>
          </cell>
          <cell r="S9">
            <v>-1.01</v>
          </cell>
        </row>
        <row r="10">
          <cell r="A10">
            <v>1978</v>
          </cell>
          <cell r="B10">
            <v>12</v>
          </cell>
          <cell r="D10">
            <v>0.1</v>
          </cell>
          <cell r="E10">
            <v>0.09</v>
          </cell>
          <cell r="F10">
            <v>0</v>
          </cell>
          <cell r="G10">
            <v>0</v>
          </cell>
          <cell r="H10">
            <v>0</v>
          </cell>
          <cell r="I10">
            <v>0</v>
          </cell>
          <cell r="J10">
            <v>0</v>
          </cell>
          <cell r="K10">
            <v>0.19</v>
          </cell>
          <cell r="L10">
            <v>0.19</v>
          </cell>
          <cell r="O10">
            <v>0.19</v>
          </cell>
          <cell r="Q10">
            <v>0</v>
          </cell>
          <cell r="S10">
            <v>-0.19</v>
          </cell>
        </row>
        <row r="11">
          <cell r="A11">
            <v>1979</v>
          </cell>
          <cell r="B11">
            <v>11</v>
          </cell>
          <cell r="D11">
            <v>-0.8</v>
          </cell>
          <cell r="E11">
            <v>-0.4</v>
          </cell>
          <cell r="F11">
            <v>0</v>
          </cell>
          <cell r="G11">
            <v>0</v>
          </cell>
          <cell r="H11">
            <v>0</v>
          </cell>
          <cell r="I11">
            <v>0</v>
          </cell>
          <cell r="J11">
            <v>0</v>
          </cell>
          <cell r="K11">
            <v>-1.2000000000000002</v>
          </cell>
          <cell r="L11">
            <v>-1.2000000000000002</v>
          </cell>
          <cell r="O11">
            <v>-1.2000000000000002</v>
          </cell>
          <cell r="Q11">
            <v>0</v>
          </cell>
          <cell r="S11">
            <v>1.2000000000000002</v>
          </cell>
        </row>
        <row r="12">
          <cell r="A12">
            <v>1980</v>
          </cell>
          <cell r="B12">
            <v>12</v>
          </cell>
          <cell r="D12">
            <v>0</v>
          </cell>
          <cell r="E12">
            <v>0</v>
          </cell>
          <cell r="F12">
            <v>0</v>
          </cell>
          <cell r="G12">
            <v>0</v>
          </cell>
          <cell r="H12">
            <v>0</v>
          </cell>
          <cell r="I12">
            <v>0</v>
          </cell>
          <cell r="J12">
            <v>0</v>
          </cell>
          <cell r="K12">
            <v>0</v>
          </cell>
          <cell r="L12">
            <v>0</v>
          </cell>
          <cell r="O12">
            <v>0</v>
          </cell>
          <cell r="Q12">
            <v>0</v>
          </cell>
          <cell r="S12">
            <v>0</v>
          </cell>
        </row>
        <row r="13">
          <cell r="A13">
            <v>1981</v>
          </cell>
          <cell r="B13">
            <v>12</v>
          </cell>
          <cell r="D13">
            <v>0</v>
          </cell>
          <cell r="E13">
            <v>0</v>
          </cell>
          <cell r="F13">
            <v>0</v>
          </cell>
          <cell r="G13">
            <v>0</v>
          </cell>
          <cell r="H13">
            <v>0</v>
          </cell>
          <cell r="I13">
            <v>0</v>
          </cell>
          <cell r="J13">
            <v>0</v>
          </cell>
          <cell r="K13">
            <v>0</v>
          </cell>
          <cell r="L13">
            <v>0</v>
          </cell>
          <cell r="O13">
            <v>0</v>
          </cell>
          <cell r="Q13">
            <v>0</v>
          </cell>
          <cell r="S13">
            <v>0</v>
          </cell>
        </row>
        <row r="14">
          <cell r="A14">
            <v>1982</v>
          </cell>
          <cell r="B14">
            <v>12</v>
          </cell>
          <cell r="D14">
            <v>0</v>
          </cell>
          <cell r="E14">
            <v>0</v>
          </cell>
          <cell r="F14">
            <v>0</v>
          </cell>
          <cell r="G14">
            <v>0</v>
          </cell>
          <cell r="H14">
            <v>0</v>
          </cell>
          <cell r="I14">
            <v>0</v>
          </cell>
          <cell r="J14">
            <v>0</v>
          </cell>
          <cell r="K14">
            <v>0</v>
          </cell>
          <cell r="L14">
            <v>0</v>
          </cell>
          <cell r="O14">
            <v>0</v>
          </cell>
          <cell r="Q14">
            <v>0</v>
          </cell>
          <cell r="S14">
            <v>0</v>
          </cell>
        </row>
        <row r="15">
          <cell r="A15">
            <v>1983</v>
          </cell>
          <cell r="B15">
            <v>13</v>
          </cell>
          <cell r="D15">
            <v>1.1659999999999999</v>
          </cell>
          <cell r="E15">
            <v>0.68100000000000005</v>
          </cell>
          <cell r="F15">
            <v>0</v>
          </cell>
          <cell r="G15">
            <v>0</v>
          </cell>
          <cell r="H15">
            <v>0</v>
          </cell>
          <cell r="I15">
            <v>0</v>
          </cell>
          <cell r="J15">
            <v>0</v>
          </cell>
          <cell r="K15">
            <v>1.847</v>
          </cell>
          <cell r="L15">
            <v>1.847</v>
          </cell>
          <cell r="O15">
            <v>1.847</v>
          </cell>
          <cell r="Q15">
            <v>0</v>
          </cell>
          <cell r="S15">
            <v>-1.847</v>
          </cell>
        </row>
        <row r="16">
          <cell r="A16">
            <v>1984</v>
          </cell>
          <cell r="B16">
            <v>11</v>
          </cell>
          <cell r="D16">
            <v>-1.1659999999999999</v>
          </cell>
          <cell r="E16">
            <v>-0.68100000000000005</v>
          </cell>
          <cell r="F16">
            <v>0</v>
          </cell>
          <cell r="G16">
            <v>0</v>
          </cell>
          <cell r="H16">
            <v>0</v>
          </cell>
          <cell r="I16">
            <v>0</v>
          </cell>
          <cell r="J16">
            <v>0</v>
          </cell>
          <cell r="K16">
            <v>-1.847</v>
          </cell>
          <cell r="L16">
            <v>-1.847</v>
          </cell>
          <cell r="O16">
            <v>-1.847</v>
          </cell>
          <cell r="Q16">
            <v>0</v>
          </cell>
          <cell r="S16">
            <v>1.847</v>
          </cell>
        </row>
        <row r="17">
          <cell r="A17">
            <v>1985</v>
          </cell>
          <cell r="B17">
            <v>12</v>
          </cell>
          <cell r="D17">
            <v>0</v>
          </cell>
          <cell r="E17">
            <v>0</v>
          </cell>
          <cell r="F17">
            <v>0</v>
          </cell>
          <cell r="G17">
            <v>0</v>
          </cell>
          <cell r="H17">
            <v>0</v>
          </cell>
          <cell r="I17">
            <v>0</v>
          </cell>
          <cell r="J17">
            <v>0</v>
          </cell>
          <cell r="K17">
            <v>0</v>
          </cell>
          <cell r="L17">
            <v>0</v>
          </cell>
          <cell r="O17">
            <v>0</v>
          </cell>
          <cell r="Q17">
            <v>0</v>
          </cell>
          <cell r="S17">
            <v>0</v>
          </cell>
        </row>
        <row r="18">
          <cell r="A18">
            <v>1986</v>
          </cell>
          <cell r="B18">
            <v>12</v>
          </cell>
          <cell r="D18">
            <v>0</v>
          </cell>
          <cell r="E18">
            <v>0</v>
          </cell>
          <cell r="F18">
            <v>0</v>
          </cell>
          <cell r="G18">
            <v>0</v>
          </cell>
          <cell r="H18">
            <v>0</v>
          </cell>
          <cell r="I18">
            <v>0</v>
          </cell>
          <cell r="J18">
            <v>0</v>
          </cell>
          <cell r="K18">
            <v>0</v>
          </cell>
          <cell r="L18">
            <v>0</v>
          </cell>
          <cell r="O18">
            <v>0</v>
          </cell>
          <cell r="Q18">
            <v>0</v>
          </cell>
          <cell r="S18">
            <v>0</v>
          </cell>
        </row>
        <row r="19">
          <cell r="A19">
            <v>1987</v>
          </cell>
          <cell r="B19">
            <v>12</v>
          </cell>
          <cell r="D19">
            <v>0</v>
          </cell>
          <cell r="E19">
            <v>0</v>
          </cell>
          <cell r="F19">
            <v>0</v>
          </cell>
          <cell r="G19">
            <v>0</v>
          </cell>
          <cell r="H19">
            <v>0</v>
          </cell>
          <cell r="I19">
            <v>0</v>
          </cell>
          <cell r="J19">
            <v>0</v>
          </cell>
          <cell r="K19">
            <v>0</v>
          </cell>
          <cell r="L19">
            <v>0</v>
          </cell>
          <cell r="O19">
            <v>0</v>
          </cell>
          <cell r="Q19">
            <v>0</v>
          </cell>
          <cell r="S19">
            <v>0</v>
          </cell>
        </row>
        <row r="20">
          <cell r="A20">
            <v>1988</v>
          </cell>
          <cell r="B20">
            <v>13</v>
          </cell>
          <cell r="D20">
            <v>1.2450000000000001</v>
          </cell>
          <cell r="E20">
            <v>0.875</v>
          </cell>
          <cell r="F20">
            <v>0.2</v>
          </cell>
          <cell r="G20">
            <v>0</v>
          </cell>
          <cell r="H20">
            <v>0</v>
          </cell>
          <cell r="I20">
            <v>0</v>
          </cell>
          <cell r="J20">
            <v>0</v>
          </cell>
          <cell r="K20">
            <v>2.12</v>
          </cell>
          <cell r="L20">
            <v>2.3200000000000003</v>
          </cell>
          <cell r="M20">
            <v>0</v>
          </cell>
          <cell r="N20">
            <v>0</v>
          </cell>
          <cell r="O20">
            <v>2.3200000000000003</v>
          </cell>
          <cell r="Q20">
            <v>0</v>
          </cell>
          <cell r="S20">
            <v>-2.3200000000000003</v>
          </cell>
        </row>
        <row r="21">
          <cell r="A21">
            <v>1989</v>
          </cell>
          <cell r="B21">
            <v>12</v>
          </cell>
          <cell r="D21">
            <v>-6.0000000000000001E-3</v>
          </cell>
          <cell r="E21">
            <v>0.18300000000000005</v>
          </cell>
          <cell r="F21">
            <v>0.1</v>
          </cell>
          <cell r="G21">
            <v>0</v>
          </cell>
          <cell r="H21">
            <v>0</v>
          </cell>
          <cell r="I21">
            <v>0</v>
          </cell>
          <cell r="J21">
            <v>0</v>
          </cell>
          <cell r="K21">
            <v>0.17700000000000005</v>
          </cell>
          <cell r="L21">
            <v>0.27700000000000002</v>
          </cell>
          <cell r="M21">
            <v>0</v>
          </cell>
          <cell r="N21">
            <v>0</v>
          </cell>
          <cell r="O21">
            <v>0.27700000000000002</v>
          </cell>
          <cell r="Q21">
            <v>0</v>
          </cell>
          <cell r="S21">
            <v>-0.27700000000000002</v>
          </cell>
        </row>
        <row r="22">
          <cell r="A22">
            <v>1990</v>
          </cell>
          <cell r="B22">
            <v>11</v>
          </cell>
          <cell r="D22">
            <v>-1.2390000000000001</v>
          </cell>
          <cell r="E22">
            <v>-1.0580000000000001</v>
          </cell>
          <cell r="F22">
            <v>-0.3</v>
          </cell>
          <cell r="G22">
            <v>0</v>
          </cell>
          <cell r="H22">
            <v>0</v>
          </cell>
          <cell r="I22">
            <v>0</v>
          </cell>
          <cell r="J22">
            <v>0</v>
          </cell>
          <cell r="K22">
            <v>-2.2970000000000002</v>
          </cell>
          <cell r="L22">
            <v>-2.597</v>
          </cell>
          <cell r="M22">
            <v>0</v>
          </cell>
          <cell r="N22">
            <v>0</v>
          </cell>
          <cell r="O22">
            <v>-2.597</v>
          </cell>
          <cell r="Q22">
            <v>0</v>
          </cell>
          <cell r="S22">
            <v>2.597</v>
          </cell>
        </row>
        <row r="23">
          <cell r="A23">
            <v>1991</v>
          </cell>
          <cell r="B23">
            <v>12</v>
          </cell>
          <cell r="D23">
            <v>0</v>
          </cell>
          <cell r="E23">
            <v>0</v>
          </cell>
          <cell r="F23">
            <v>0</v>
          </cell>
          <cell r="G23">
            <v>0</v>
          </cell>
          <cell r="H23">
            <v>0</v>
          </cell>
          <cell r="I23">
            <v>0</v>
          </cell>
          <cell r="J23">
            <v>0</v>
          </cell>
          <cell r="K23">
            <v>0</v>
          </cell>
          <cell r="L23">
            <v>0</v>
          </cell>
          <cell r="O23">
            <v>0</v>
          </cell>
          <cell r="Q23">
            <v>0</v>
          </cell>
          <cell r="S23">
            <v>0</v>
          </cell>
        </row>
        <row r="24">
          <cell r="A24">
            <v>1992</v>
          </cell>
          <cell r="B24">
            <v>12</v>
          </cell>
          <cell r="D24">
            <v>0</v>
          </cell>
          <cell r="E24">
            <v>0</v>
          </cell>
          <cell r="F24">
            <v>0</v>
          </cell>
          <cell r="G24">
            <v>0</v>
          </cell>
          <cell r="H24">
            <v>0</v>
          </cell>
          <cell r="I24">
            <v>0</v>
          </cell>
          <cell r="J24">
            <v>0</v>
          </cell>
          <cell r="K24">
            <v>0</v>
          </cell>
          <cell r="L24">
            <v>0</v>
          </cell>
          <cell r="O24">
            <v>0</v>
          </cell>
          <cell r="Q24">
            <v>0</v>
          </cell>
          <cell r="S24">
            <v>0</v>
          </cell>
        </row>
        <row r="25">
          <cell r="A25">
            <v>1993</v>
          </cell>
          <cell r="B25">
            <v>12</v>
          </cell>
          <cell r="D25">
            <v>0</v>
          </cell>
          <cell r="E25">
            <v>0</v>
          </cell>
          <cell r="F25">
            <v>0</v>
          </cell>
          <cell r="G25">
            <v>0</v>
          </cell>
          <cell r="H25">
            <v>0</v>
          </cell>
          <cell r="I25">
            <v>0</v>
          </cell>
          <cell r="J25">
            <v>0</v>
          </cell>
          <cell r="K25">
            <v>0</v>
          </cell>
          <cell r="L25">
            <v>0</v>
          </cell>
          <cell r="O25">
            <v>0</v>
          </cell>
          <cell r="Q25">
            <v>0</v>
          </cell>
          <cell r="S25">
            <v>0</v>
          </cell>
        </row>
        <row r="26">
          <cell r="A26">
            <v>1994</v>
          </cell>
          <cell r="B26">
            <v>13</v>
          </cell>
          <cell r="D26">
            <v>1.363</v>
          </cell>
          <cell r="E26">
            <v>1.8819999999999999</v>
          </cell>
          <cell r="F26">
            <v>0.97899999999999998</v>
          </cell>
          <cell r="G26">
            <v>0</v>
          </cell>
          <cell r="H26">
            <v>0</v>
          </cell>
          <cell r="I26">
            <v>0</v>
          </cell>
          <cell r="J26">
            <v>0</v>
          </cell>
          <cell r="K26">
            <v>3.2450000000000001</v>
          </cell>
          <cell r="L26">
            <v>4.2240000000000002</v>
          </cell>
          <cell r="M26">
            <v>1.839</v>
          </cell>
          <cell r="N26">
            <v>0</v>
          </cell>
          <cell r="O26">
            <v>6.0630000000000006</v>
          </cell>
          <cell r="Q26">
            <v>0</v>
          </cell>
          <cell r="S26">
            <v>-6.0630000000000006</v>
          </cell>
        </row>
        <row r="27">
          <cell r="A27">
            <v>1995</v>
          </cell>
          <cell r="B27">
            <v>12</v>
          </cell>
          <cell r="D27">
            <v>0.13500000000000001</v>
          </cell>
          <cell r="E27">
            <v>0.311</v>
          </cell>
          <cell r="F27">
            <v>0.32600000000000001</v>
          </cell>
          <cell r="G27">
            <v>0</v>
          </cell>
          <cell r="H27">
            <v>0</v>
          </cell>
          <cell r="I27">
            <v>0</v>
          </cell>
          <cell r="J27">
            <v>0</v>
          </cell>
          <cell r="K27">
            <v>0.44600000000000001</v>
          </cell>
          <cell r="L27">
            <v>0.77200000000000002</v>
          </cell>
          <cell r="M27">
            <v>0.30299999999999999</v>
          </cell>
          <cell r="N27">
            <v>0</v>
          </cell>
          <cell r="O27">
            <v>1.075</v>
          </cell>
          <cell r="S27">
            <v>-1.075</v>
          </cell>
        </row>
        <row r="28">
          <cell r="A28">
            <v>1996</v>
          </cell>
          <cell r="B28">
            <v>11</v>
          </cell>
          <cell r="D28">
            <v>-1.498</v>
          </cell>
          <cell r="E28">
            <v>-2.1930000000000001</v>
          </cell>
          <cell r="F28">
            <v>-1.3049999999999999</v>
          </cell>
          <cell r="G28">
            <v>0</v>
          </cell>
          <cell r="H28">
            <v>0</v>
          </cell>
          <cell r="I28">
            <v>0</v>
          </cell>
          <cell r="J28">
            <v>0</v>
          </cell>
          <cell r="K28">
            <v>-3.6909999999999998</v>
          </cell>
          <cell r="L28">
            <v>-4.9959999999999996</v>
          </cell>
          <cell r="M28">
            <v>-2.1419999999999999</v>
          </cell>
          <cell r="N28">
            <v>0</v>
          </cell>
          <cell r="O28">
            <v>-7.1379999999999999</v>
          </cell>
          <cell r="S28">
            <v>7.1379999999999999</v>
          </cell>
        </row>
        <row r="29">
          <cell r="A29">
            <v>1997</v>
          </cell>
          <cell r="B29">
            <v>12</v>
          </cell>
          <cell r="D29">
            <v>0</v>
          </cell>
          <cell r="E29">
            <v>0</v>
          </cell>
          <cell r="F29">
            <v>0</v>
          </cell>
          <cell r="G29">
            <v>0</v>
          </cell>
          <cell r="H29">
            <v>0</v>
          </cell>
          <cell r="I29">
            <v>0</v>
          </cell>
          <cell r="J29">
            <v>0</v>
          </cell>
          <cell r="K29">
            <v>0</v>
          </cell>
          <cell r="L29">
            <v>0</v>
          </cell>
          <cell r="M29">
            <v>0</v>
          </cell>
          <cell r="O29">
            <v>0</v>
          </cell>
          <cell r="Q29">
            <v>0</v>
          </cell>
          <cell r="R29" t="str">
            <v>Excise Tax</v>
          </cell>
          <cell r="S29">
            <v>0</v>
          </cell>
        </row>
        <row r="30">
          <cell r="A30">
            <v>1998</v>
          </cell>
          <cell r="B30">
            <v>12</v>
          </cell>
          <cell r="D30">
            <v>0</v>
          </cell>
          <cell r="E30">
            <v>0</v>
          </cell>
          <cell r="F30">
            <v>0</v>
          </cell>
          <cell r="G30">
            <v>0</v>
          </cell>
          <cell r="H30">
            <v>0</v>
          </cell>
          <cell r="I30">
            <v>0</v>
          </cell>
          <cell r="J30">
            <v>0</v>
          </cell>
          <cell r="K30">
            <v>0</v>
          </cell>
          <cell r="L30">
            <v>0</v>
          </cell>
          <cell r="M30">
            <v>0</v>
          </cell>
          <cell r="O30">
            <v>0</v>
          </cell>
          <cell r="Q30">
            <v>0</v>
          </cell>
          <cell r="R30" t="str">
            <v>Delay</v>
          </cell>
          <cell r="S30">
            <v>0</v>
          </cell>
        </row>
        <row r="31">
          <cell r="A31">
            <v>1999</v>
          </cell>
          <cell r="B31">
            <v>12</v>
          </cell>
          <cell r="D31">
            <v>0</v>
          </cell>
          <cell r="E31">
            <v>0</v>
          </cell>
          <cell r="F31">
            <v>0</v>
          </cell>
          <cell r="G31">
            <v>0</v>
          </cell>
          <cell r="H31">
            <v>0</v>
          </cell>
          <cell r="I31">
            <v>0</v>
          </cell>
          <cell r="J31">
            <v>0</v>
          </cell>
          <cell r="K31">
            <v>0</v>
          </cell>
          <cell r="L31">
            <v>0</v>
          </cell>
          <cell r="M31">
            <v>0</v>
          </cell>
          <cell r="O31">
            <v>0</v>
          </cell>
          <cell r="Q31">
            <v>0</v>
          </cell>
          <cell r="S31">
            <v>0</v>
          </cell>
        </row>
        <row r="32">
          <cell r="A32">
            <v>2000</v>
          </cell>
          <cell r="B32">
            <v>13</v>
          </cell>
          <cell r="D32">
            <v>1.9470000000000001</v>
          </cell>
          <cell r="E32">
            <v>2.4129999999999998</v>
          </cell>
          <cell r="F32">
            <v>0</v>
          </cell>
          <cell r="G32">
            <v>0</v>
          </cell>
          <cell r="H32">
            <v>0</v>
          </cell>
          <cell r="I32">
            <v>0</v>
          </cell>
          <cell r="J32">
            <v>0</v>
          </cell>
          <cell r="K32">
            <v>4.3599999999999994</v>
          </cell>
          <cell r="L32">
            <v>4.3599999999999994</v>
          </cell>
          <cell r="M32">
            <v>2.7</v>
          </cell>
          <cell r="O32">
            <v>7.06</v>
          </cell>
          <cell r="Q32">
            <v>0</v>
          </cell>
          <cell r="S32">
            <v>-7.06</v>
          </cell>
        </row>
        <row r="33">
          <cell r="A33">
            <v>2001</v>
          </cell>
          <cell r="B33">
            <v>11</v>
          </cell>
          <cell r="D33">
            <v>-1.9470000000000001</v>
          </cell>
          <cell r="E33">
            <v>-2.4129999999999998</v>
          </cell>
          <cell r="F33">
            <v>3.1909999999999998</v>
          </cell>
          <cell r="G33">
            <v>0</v>
          </cell>
          <cell r="H33">
            <v>0</v>
          </cell>
          <cell r="I33">
            <v>0</v>
          </cell>
          <cell r="J33">
            <v>0</v>
          </cell>
          <cell r="K33">
            <v>-4.3599999999999994</v>
          </cell>
          <cell r="L33">
            <v>-1.1689999999999996</v>
          </cell>
          <cell r="M33">
            <v>-2.7</v>
          </cell>
          <cell r="N33">
            <v>0</v>
          </cell>
          <cell r="O33">
            <v>-3.8689999999999998</v>
          </cell>
          <cell r="P33">
            <v>0</v>
          </cell>
          <cell r="Q33">
            <v>0</v>
          </cell>
          <cell r="S33">
            <v>3.8689999999999998</v>
          </cell>
        </row>
        <row r="34">
          <cell r="A34">
            <v>2002</v>
          </cell>
          <cell r="B34">
            <v>12</v>
          </cell>
          <cell r="D34">
            <v>0</v>
          </cell>
          <cell r="E34">
            <v>0</v>
          </cell>
          <cell r="F34">
            <v>-3.1909999999999998</v>
          </cell>
          <cell r="G34">
            <v>0</v>
          </cell>
          <cell r="H34">
            <v>0</v>
          </cell>
          <cell r="I34">
            <v>0.67200000000000004</v>
          </cell>
          <cell r="J34">
            <v>0</v>
          </cell>
          <cell r="K34">
            <v>0</v>
          </cell>
          <cell r="L34">
            <v>-2.5189999999999997</v>
          </cell>
          <cell r="M34">
            <v>0</v>
          </cell>
          <cell r="N34">
            <v>0</v>
          </cell>
          <cell r="O34">
            <v>-2.5189999999999997</v>
          </cell>
          <cell r="P34">
            <v>0</v>
          </cell>
          <cell r="Q34">
            <v>0</v>
          </cell>
          <cell r="S34">
            <v>2.5189999999999997</v>
          </cell>
        </row>
        <row r="35">
          <cell r="A35">
            <v>2003</v>
          </cell>
          <cell r="B35">
            <v>12</v>
          </cell>
          <cell r="D35">
            <v>0</v>
          </cell>
          <cell r="E35">
            <v>0</v>
          </cell>
          <cell r="F35">
            <v>0</v>
          </cell>
          <cell r="G35">
            <v>0</v>
          </cell>
          <cell r="H35">
            <v>0</v>
          </cell>
          <cell r="I35">
            <v>1.1479999999999999</v>
          </cell>
          <cell r="J35">
            <v>0</v>
          </cell>
          <cell r="K35">
            <v>0</v>
          </cell>
          <cell r="L35">
            <v>1.1479999999999999</v>
          </cell>
          <cell r="M35">
            <v>0</v>
          </cell>
          <cell r="N35">
            <v>0</v>
          </cell>
          <cell r="O35">
            <v>1.1479999999999999</v>
          </cell>
          <cell r="P35">
            <v>0</v>
          </cell>
          <cell r="Q35">
            <v>0</v>
          </cell>
          <cell r="S35">
            <v>-1.1479999999999999</v>
          </cell>
        </row>
        <row r="36">
          <cell r="A36">
            <v>2004</v>
          </cell>
          <cell r="B36">
            <v>12</v>
          </cell>
          <cell r="C36">
            <v>0</v>
          </cell>
          <cell r="D36">
            <v>0</v>
          </cell>
          <cell r="E36">
            <v>0</v>
          </cell>
          <cell r="F36">
            <v>0</v>
          </cell>
          <cell r="G36">
            <v>0</v>
          </cell>
          <cell r="H36">
            <v>0</v>
          </cell>
          <cell r="I36">
            <v>1.478</v>
          </cell>
          <cell r="J36">
            <v>0</v>
          </cell>
          <cell r="K36">
            <v>0</v>
          </cell>
          <cell r="L36">
            <v>1.478</v>
          </cell>
          <cell r="M36">
            <v>0</v>
          </cell>
          <cell r="N36">
            <v>0</v>
          </cell>
          <cell r="O36">
            <v>1.478</v>
          </cell>
          <cell r="P36">
            <v>0</v>
          </cell>
          <cell r="Q36">
            <v>0</v>
          </cell>
          <cell r="S36">
            <v>-1.478</v>
          </cell>
        </row>
        <row r="37">
          <cell r="A37">
            <v>2005</v>
          </cell>
          <cell r="B37">
            <v>13</v>
          </cell>
          <cell r="C37">
            <v>0</v>
          </cell>
          <cell r="D37">
            <v>2.6560000000000001</v>
          </cell>
          <cell r="E37">
            <v>2.7280000000000002</v>
          </cell>
          <cell r="F37">
            <v>4.0999999999999996</v>
          </cell>
          <cell r="G37">
            <v>0</v>
          </cell>
          <cell r="H37">
            <v>0</v>
          </cell>
          <cell r="I37">
            <v>1.859</v>
          </cell>
          <cell r="J37">
            <v>0</v>
          </cell>
          <cell r="K37">
            <v>5.3840000000000003</v>
          </cell>
          <cell r="L37">
            <v>11.343</v>
          </cell>
          <cell r="M37">
            <v>4</v>
          </cell>
          <cell r="O37">
            <v>15.343</v>
          </cell>
          <cell r="P37">
            <v>0</v>
          </cell>
          <cell r="Q37">
            <v>0</v>
          </cell>
          <cell r="S37">
            <v>-15.343</v>
          </cell>
        </row>
        <row r="38">
          <cell r="A38">
            <v>2006</v>
          </cell>
          <cell r="B38">
            <v>12</v>
          </cell>
          <cell r="C38">
            <v>0</v>
          </cell>
          <cell r="D38">
            <v>0.48899999999999988</v>
          </cell>
          <cell r="E38">
            <v>0.33199999999999985</v>
          </cell>
          <cell r="F38">
            <v>-8.8000000000000007</v>
          </cell>
          <cell r="G38">
            <v>0.253</v>
          </cell>
          <cell r="H38">
            <v>0</v>
          </cell>
          <cell r="I38">
            <v>-5.6509999999999998</v>
          </cell>
          <cell r="J38">
            <v>0</v>
          </cell>
          <cell r="K38">
            <v>1.0739999999999998</v>
          </cell>
          <cell r="L38">
            <v>-13.377000000000001</v>
          </cell>
          <cell r="M38">
            <v>0.125</v>
          </cell>
          <cell r="N38">
            <v>0</v>
          </cell>
          <cell r="O38">
            <v>-13.252000000000001</v>
          </cell>
          <cell r="P38">
            <v>0</v>
          </cell>
          <cell r="Q38">
            <v>0</v>
          </cell>
          <cell r="S38">
            <v>13.252000000000001</v>
          </cell>
        </row>
        <row r="39">
          <cell r="A39">
            <v>2007</v>
          </cell>
          <cell r="B39">
            <v>11</v>
          </cell>
          <cell r="C39">
            <v>0</v>
          </cell>
          <cell r="D39">
            <v>-3.145</v>
          </cell>
          <cell r="E39">
            <v>-3.06</v>
          </cell>
          <cell r="F39">
            <v>4.7</v>
          </cell>
          <cell r="G39">
            <v>7.1999999999999995E-2</v>
          </cell>
          <cell r="H39">
            <v>0</v>
          </cell>
          <cell r="I39">
            <v>-1.298</v>
          </cell>
          <cell r="J39">
            <v>0</v>
          </cell>
          <cell r="K39">
            <v>-6.133</v>
          </cell>
          <cell r="L39">
            <v>-2.7309999999999999</v>
          </cell>
          <cell r="M39">
            <v>-4.125</v>
          </cell>
          <cell r="N39">
            <v>0</v>
          </cell>
          <cell r="O39">
            <v>-6.8559999999999999</v>
          </cell>
          <cell r="P39">
            <v>0</v>
          </cell>
          <cell r="Q39">
            <v>0</v>
          </cell>
          <cell r="S39">
            <v>6.8559999999999999</v>
          </cell>
        </row>
        <row r="40">
          <cell r="A40">
            <v>2008</v>
          </cell>
          <cell r="B40">
            <v>12</v>
          </cell>
          <cell r="C40">
            <v>0</v>
          </cell>
          <cell r="D40">
            <v>0</v>
          </cell>
          <cell r="E40">
            <v>0</v>
          </cell>
          <cell r="F40">
            <v>0</v>
          </cell>
          <cell r="G40">
            <v>-0.32500000000000001</v>
          </cell>
          <cell r="H40">
            <v>0</v>
          </cell>
          <cell r="I40">
            <v>0</v>
          </cell>
          <cell r="J40">
            <v>0</v>
          </cell>
          <cell r="K40">
            <v>-0.32500000000000001</v>
          </cell>
          <cell r="L40">
            <v>-0.32500000000000001</v>
          </cell>
          <cell r="M40">
            <v>0</v>
          </cell>
          <cell r="O40">
            <v>-0.32500000000000001</v>
          </cell>
          <cell r="Q40">
            <v>0</v>
          </cell>
          <cell r="S40">
            <v>0.32500000000000001</v>
          </cell>
        </row>
        <row r="41">
          <cell r="A41">
            <v>2009</v>
          </cell>
          <cell r="B41">
            <v>12</v>
          </cell>
          <cell r="C41">
            <v>0</v>
          </cell>
          <cell r="D41">
            <v>0</v>
          </cell>
          <cell r="E41">
            <v>0</v>
          </cell>
          <cell r="F41">
            <v>0</v>
          </cell>
          <cell r="G41">
            <v>0</v>
          </cell>
          <cell r="H41">
            <v>0</v>
          </cell>
          <cell r="I41">
            <v>0</v>
          </cell>
          <cell r="J41">
            <v>0</v>
          </cell>
          <cell r="K41">
            <v>0</v>
          </cell>
          <cell r="L41">
            <v>0</v>
          </cell>
          <cell r="M41">
            <v>0</v>
          </cell>
          <cell r="O41">
            <v>0</v>
          </cell>
          <cell r="Q41">
            <v>0</v>
          </cell>
          <cell r="S41">
            <v>0</v>
          </cell>
        </row>
        <row r="42">
          <cell r="A42">
            <v>2010</v>
          </cell>
          <cell r="B42">
            <v>12</v>
          </cell>
          <cell r="C42">
            <v>0</v>
          </cell>
          <cell r="D42">
            <v>0</v>
          </cell>
          <cell r="E42">
            <v>0</v>
          </cell>
          <cell r="F42">
            <v>0</v>
          </cell>
          <cell r="G42">
            <v>0</v>
          </cell>
          <cell r="H42">
            <v>0</v>
          </cell>
          <cell r="I42">
            <v>0</v>
          </cell>
          <cell r="J42">
            <v>0</v>
          </cell>
          <cell r="K42">
            <v>0</v>
          </cell>
          <cell r="L42">
            <v>0</v>
          </cell>
          <cell r="M42">
            <v>0</v>
          </cell>
          <cell r="O42">
            <v>0</v>
          </cell>
          <cell r="Q42">
            <v>0</v>
          </cell>
          <cell r="S42">
            <v>0</v>
          </cell>
        </row>
        <row r="43">
          <cell r="A43">
            <v>2011</v>
          </cell>
          <cell r="B43">
            <v>13</v>
          </cell>
          <cell r="C43">
            <v>0</v>
          </cell>
          <cell r="D43">
            <v>4.1429999999999998</v>
          </cell>
          <cell r="E43">
            <v>3.9239999999999999</v>
          </cell>
          <cell r="F43">
            <v>15.087999999999999</v>
          </cell>
          <cell r="G43">
            <v>0</v>
          </cell>
          <cell r="H43">
            <v>3.8759999999999999</v>
          </cell>
          <cell r="I43">
            <v>0</v>
          </cell>
          <cell r="J43">
            <v>0</v>
          </cell>
          <cell r="K43">
            <v>11.943</v>
          </cell>
          <cell r="L43">
            <v>27.031000000000002</v>
          </cell>
          <cell r="M43">
            <v>4.29</v>
          </cell>
          <cell r="O43">
            <v>31.321000000000002</v>
          </cell>
          <cell r="Q43">
            <v>0</v>
          </cell>
          <cell r="S43">
            <v>-31.321000000000002</v>
          </cell>
        </row>
        <row r="44">
          <cell r="A44">
            <v>2012</v>
          </cell>
          <cell r="B44">
            <v>11</v>
          </cell>
          <cell r="D44">
            <v>-4.1429999999999998</v>
          </cell>
          <cell r="E44">
            <v>-3.9239999999999999</v>
          </cell>
          <cell r="F44">
            <v>-15.087999999999999</v>
          </cell>
          <cell r="G44">
            <v>0.46800000000000003</v>
          </cell>
          <cell r="H44">
            <v>-3.8759999999999999</v>
          </cell>
          <cell r="I44">
            <v>0</v>
          </cell>
          <cell r="J44">
            <v>0</v>
          </cell>
          <cell r="K44">
            <v>-11.475</v>
          </cell>
          <cell r="L44">
            <v>-26.563000000000002</v>
          </cell>
          <cell r="M44">
            <v>-4.29</v>
          </cell>
          <cell r="O44">
            <v>-30.853000000000002</v>
          </cell>
          <cell r="Q44">
            <v>0</v>
          </cell>
          <cell r="S44">
            <v>30.853000000000002</v>
          </cell>
        </row>
        <row r="45">
          <cell r="A45">
            <v>2013</v>
          </cell>
          <cell r="B45">
            <v>12</v>
          </cell>
          <cell r="D45">
            <v>0</v>
          </cell>
          <cell r="E45">
            <v>0</v>
          </cell>
          <cell r="F45">
            <v>0</v>
          </cell>
          <cell r="G45">
            <v>-0.46800000000000003</v>
          </cell>
          <cell r="H45">
            <v>0</v>
          </cell>
          <cell r="I45">
            <v>0</v>
          </cell>
          <cell r="J45">
            <v>0</v>
          </cell>
          <cell r="K45">
            <v>-0.46800000000000003</v>
          </cell>
          <cell r="L45">
            <v>-0.46800000000000003</v>
          </cell>
          <cell r="M45">
            <v>0</v>
          </cell>
          <cell r="O45">
            <v>-0.46800000000000003</v>
          </cell>
          <cell r="Q45">
            <v>0</v>
          </cell>
          <cell r="S45">
            <v>0.46800000000000003</v>
          </cell>
        </row>
        <row r="46">
          <cell r="A46">
            <v>2014</v>
          </cell>
          <cell r="B46">
            <v>12</v>
          </cell>
          <cell r="D46">
            <v>0</v>
          </cell>
          <cell r="E46">
            <v>0</v>
          </cell>
          <cell r="F46">
            <v>0</v>
          </cell>
          <cell r="G46">
            <v>0</v>
          </cell>
          <cell r="H46">
            <v>0</v>
          </cell>
          <cell r="I46">
            <v>0</v>
          </cell>
          <cell r="J46">
            <v>0</v>
          </cell>
          <cell r="K46">
            <v>0</v>
          </cell>
          <cell r="L46">
            <v>0</v>
          </cell>
          <cell r="M46">
            <v>0</v>
          </cell>
          <cell r="O46">
            <v>0</v>
          </cell>
          <cell r="Q46">
            <v>0</v>
          </cell>
          <cell r="S46">
            <v>0</v>
          </cell>
        </row>
        <row r="47">
          <cell r="A47">
            <v>2015</v>
          </cell>
          <cell r="B47">
            <v>12</v>
          </cell>
          <cell r="D47">
            <v>0</v>
          </cell>
          <cell r="E47">
            <v>0</v>
          </cell>
          <cell r="F47">
            <v>0</v>
          </cell>
          <cell r="G47">
            <v>0</v>
          </cell>
          <cell r="H47">
            <v>0</v>
          </cell>
          <cell r="I47">
            <v>0</v>
          </cell>
          <cell r="J47">
            <v>0</v>
          </cell>
          <cell r="K47">
            <v>0</v>
          </cell>
          <cell r="L47">
            <v>0</v>
          </cell>
          <cell r="M47">
            <v>0</v>
          </cell>
          <cell r="O47">
            <v>0</v>
          </cell>
          <cell r="Q47">
            <v>0</v>
          </cell>
          <cell r="S47">
            <v>0</v>
          </cell>
        </row>
        <row r="48">
          <cell r="A48">
            <v>2016</v>
          </cell>
          <cell r="B48">
            <v>13</v>
          </cell>
          <cell r="D48">
            <v>6.577</v>
          </cell>
          <cell r="E48">
            <v>4.3710000000000004</v>
          </cell>
          <cell r="F48">
            <v>21.669452389112752</v>
          </cell>
          <cell r="G48">
            <v>0</v>
          </cell>
          <cell r="H48">
            <v>4.3499999999999996</v>
          </cell>
          <cell r="I48">
            <v>0</v>
          </cell>
          <cell r="J48">
            <v>0</v>
          </cell>
          <cell r="K48">
            <v>15.298</v>
          </cell>
          <cell r="L48">
            <v>36.967452389112758</v>
          </cell>
          <cell r="M48">
            <v>3.99</v>
          </cell>
          <cell r="O48">
            <v>40.95745238911276</v>
          </cell>
          <cell r="Q48">
            <v>0</v>
          </cell>
          <cell r="S48">
            <v>-40.95745238911276</v>
          </cell>
        </row>
        <row r="49">
          <cell r="A49">
            <v>2017</v>
          </cell>
          <cell r="B49">
            <v>12</v>
          </cell>
          <cell r="D49">
            <v>0.83699999999999997</v>
          </cell>
          <cell r="E49">
            <v>0.10100000000000001</v>
          </cell>
          <cell r="F49">
            <v>1.9239999999999999</v>
          </cell>
          <cell r="G49">
            <v>0.23799999999999999</v>
          </cell>
          <cell r="H49">
            <v>0.15</v>
          </cell>
          <cell r="I49">
            <v>0</v>
          </cell>
          <cell r="J49">
            <v>0</v>
          </cell>
          <cell r="K49">
            <v>1.3260000000000001</v>
          </cell>
          <cell r="L49">
            <v>3.25</v>
          </cell>
          <cell r="M49">
            <v>6.0000000000000005E-2</v>
          </cell>
          <cell r="O49">
            <v>3.31</v>
          </cell>
          <cell r="Q49">
            <v>0</v>
          </cell>
          <cell r="S49">
            <v>-3.31</v>
          </cell>
        </row>
        <row r="50">
          <cell r="A50">
            <v>2018</v>
          </cell>
          <cell r="B50">
            <v>11</v>
          </cell>
          <cell r="D50">
            <v>-7.4139999999999997</v>
          </cell>
          <cell r="E50">
            <v>-4.4720000000000004</v>
          </cell>
          <cell r="F50">
            <v>-23.593</v>
          </cell>
          <cell r="G50">
            <v>-0.23799999999999999</v>
          </cell>
          <cell r="H50">
            <v>-4.5</v>
          </cell>
          <cell r="I50">
            <v>0</v>
          </cell>
          <cell r="J50">
            <v>0</v>
          </cell>
          <cell r="K50">
            <v>-16.624000000000002</v>
          </cell>
          <cell r="L50">
            <v>-40.216999999999999</v>
          </cell>
          <cell r="M50">
            <v>-4.05</v>
          </cell>
          <cell r="O50">
            <v>-44.266999999999996</v>
          </cell>
          <cell r="Q50">
            <v>0</v>
          </cell>
          <cell r="S50">
            <v>44.266999999999996</v>
          </cell>
        </row>
        <row r="51">
          <cell r="A51">
            <v>2019</v>
          </cell>
          <cell r="B51">
            <v>12</v>
          </cell>
          <cell r="D51">
            <v>0</v>
          </cell>
          <cell r="E51">
            <v>0</v>
          </cell>
          <cell r="F51">
            <v>0</v>
          </cell>
          <cell r="G51">
            <v>0</v>
          </cell>
          <cell r="H51">
            <v>0</v>
          </cell>
          <cell r="I51">
            <v>0</v>
          </cell>
          <cell r="J51">
            <v>0</v>
          </cell>
          <cell r="K51">
            <v>0</v>
          </cell>
          <cell r="L51">
            <v>0</v>
          </cell>
          <cell r="M51">
            <v>0</v>
          </cell>
          <cell r="O51">
            <v>0</v>
          </cell>
          <cell r="Q51">
            <v>0</v>
          </cell>
          <cell r="S51">
            <v>0</v>
          </cell>
        </row>
        <row r="52">
          <cell r="A52">
            <v>2020</v>
          </cell>
          <cell r="B52">
            <v>12</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S52">
            <v>0</v>
          </cell>
        </row>
        <row r="53">
          <cell r="A53">
            <v>2021</v>
          </cell>
          <cell r="B53">
            <v>12</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S53">
            <v>0</v>
          </cell>
        </row>
        <row r="54">
          <cell r="A54">
            <v>2022</v>
          </cell>
          <cell r="B54">
            <v>13</v>
          </cell>
          <cell r="C54">
            <v>0</v>
          </cell>
          <cell r="D54">
            <v>9.8751681929641517</v>
          </cell>
          <cell r="E54">
            <v>4.55</v>
          </cell>
          <cell r="F54">
            <v>37.77873395871125</v>
          </cell>
          <cell r="G54">
            <v>0</v>
          </cell>
          <cell r="H54">
            <v>5.0999999999999996</v>
          </cell>
          <cell r="I54">
            <v>0</v>
          </cell>
          <cell r="J54">
            <v>0</v>
          </cell>
          <cell r="K54">
            <v>19.525168192964152</v>
          </cell>
          <cell r="L54">
            <v>57.303902151675402</v>
          </cell>
          <cell r="M54">
            <v>4.9000000000000004</v>
          </cell>
          <cell r="N54">
            <v>0</v>
          </cell>
          <cell r="O54">
            <v>62.2039021516754</v>
          </cell>
          <cell r="P54">
            <v>0</v>
          </cell>
          <cell r="Q54">
            <v>0</v>
          </cell>
          <cell r="S54">
            <v>-62.2039021516754</v>
          </cell>
        </row>
        <row r="55">
          <cell r="A55">
            <v>2023</v>
          </cell>
          <cell r="B55">
            <v>12</v>
          </cell>
          <cell r="C55">
            <v>0</v>
          </cell>
          <cell r="D55">
            <v>0.75179603090299518</v>
          </cell>
          <cell r="E55">
            <v>0.29899999999999999</v>
          </cell>
          <cell r="F55">
            <v>3.709327910028871</v>
          </cell>
          <cell r="G55">
            <v>0.36041845929657812</v>
          </cell>
          <cell r="H55">
            <v>0.15</v>
          </cell>
          <cell r="I55">
            <v>0</v>
          </cell>
          <cell r="J55">
            <v>0</v>
          </cell>
          <cell r="K55">
            <v>1.5612144901995733</v>
          </cell>
          <cell r="L55">
            <v>5.270542400228444</v>
          </cell>
          <cell r="M55">
            <v>0.14499999999999999</v>
          </cell>
          <cell r="N55">
            <v>0</v>
          </cell>
          <cell r="O55">
            <v>5.4155424002284436</v>
          </cell>
          <cell r="P55">
            <v>0</v>
          </cell>
          <cell r="Q55">
            <v>0</v>
          </cell>
          <cell r="S55">
            <v>-5.4155424002284436</v>
          </cell>
        </row>
        <row r="56">
          <cell r="A56">
            <v>2024</v>
          </cell>
          <cell r="B56">
            <v>11</v>
          </cell>
          <cell r="C56">
            <v>0</v>
          </cell>
          <cell r="D56">
            <v>-10.626964223867146</v>
          </cell>
          <cell r="E56">
            <v>-4.8490000000000002</v>
          </cell>
          <cell r="F56">
            <v>-41.488061868740125</v>
          </cell>
          <cell r="G56">
            <v>-0.36041845929657812</v>
          </cell>
          <cell r="H56">
            <v>-5.25</v>
          </cell>
          <cell r="I56">
            <v>0</v>
          </cell>
          <cell r="J56">
            <v>0</v>
          </cell>
          <cell r="K56">
            <v>-21.086382683163727</v>
          </cell>
          <cell r="L56">
            <v>-62.574444551903845</v>
          </cell>
          <cell r="M56">
            <v>-5.0449999999999999</v>
          </cell>
          <cell r="N56">
            <v>0</v>
          </cell>
          <cell r="O56">
            <v>-67.61944455190384</v>
          </cell>
          <cell r="P56">
            <v>0</v>
          </cell>
          <cell r="Q56">
            <v>0</v>
          </cell>
          <cell r="S56">
            <v>67.61944455190384</v>
          </cell>
        </row>
        <row r="57">
          <cell r="A57">
            <v>2025</v>
          </cell>
          <cell r="B57">
            <v>12</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S57">
            <v>0</v>
          </cell>
        </row>
        <row r="58">
          <cell r="A58">
            <v>2026</v>
          </cell>
          <cell r="B58">
            <v>12</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S58">
            <v>0</v>
          </cell>
        </row>
        <row r="59">
          <cell r="A59">
            <v>2027</v>
          </cell>
          <cell r="B59">
            <v>12</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S59">
            <v>0</v>
          </cell>
        </row>
        <row r="60">
          <cell r="A60">
            <v>2028</v>
          </cell>
          <cell r="B60">
            <v>13</v>
          </cell>
          <cell r="C60">
            <v>0</v>
          </cell>
          <cell r="D60">
            <v>12.169996599976974</v>
          </cell>
          <cell r="E60">
            <v>5.4740000000000002</v>
          </cell>
          <cell r="F60">
            <v>63.884978870322172</v>
          </cell>
          <cell r="G60">
            <v>0.41983348737540199</v>
          </cell>
          <cell r="H60">
            <v>5.95</v>
          </cell>
          <cell r="I60">
            <v>0</v>
          </cell>
          <cell r="J60">
            <v>0</v>
          </cell>
          <cell r="K60">
            <v>24.013830087352375</v>
          </cell>
          <cell r="L60">
            <v>87.898808957674547</v>
          </cell>
          <cell r="M60">
            <v>5.7549999999999999</v>
          </cell>
          <cell r="N60">
            <v>0</v>
          </cell>
          <cell r="O60">
            <v>93.653808957674542</v>
          </cell>
          <cell r="P60">
            <v>0</v>
          </cell>
          <cell r="Q60">
            <v>0</v>
          </cell>
          <cell r="S60">
            <v>-93.653808957674542</v>
          </cell>
        </row>
        <row r="61">
          <cell r="A61">
            <v>2029</v>
          </cell>
          <cell r="B61">
            <v>11</v>
          </cell>
          <cell r="C61">
            <v>0</v>
          </cell>
          <cell r="D61">
            <v>-12.169996599976974</v>
          </cell>
          <cell r="E61">
            <v>-5.4740000000000002</v>
          </cell>
          <cell r="F61">
            <v>-63.884978870322172</v>
          </cell>
          <cell r="G61">
            <v>2.2273928962219997E-2</v>
          </cell>
          <cell r="H61">
            <v>-5.95</v>
          </cell>
          <cell r="I61">
            <v>0</v>
          </cell>
          <cell r="J61">
            <v>0</v>
          </cell>
          <cell r="K61">
            <v>-23.571722671014754</v>
          </cell>
          <cell r="L61">
            <v>-87.456701541336926</v>
          </cell>
          <cell r="M61">
            <v>-5.7549999999999999</v>
          </cell>
          <cell r="N61">
            <v>0</v>
          </cell>
          <cell r="O61">
            <v>-93.211701541336922</v>
          </cell>
          <cell r="P61">
            <v>0</v>
          </cell>
          <cell r="Q61">
            <v>0</v>
          </cell>
          <cell r="R61">
            <v>0</v>
          </cell>
          <cell r="S61">
            <v>93.211701541336922</v>
          </cell>
        </row>
      </sheetData>
      <sheetData sheetId="18"/>
      <sheetData sheetId="19"/>
      <sheetData sheetId="20">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TAXII</v>
          </cell>
          <cell r="S9" t="str">
            <v>TAXSI</v>
          </cell>
          <cell r="T9" t="str">
            <v>TAXCORP</v>
          </cell>
          <cell r="U9" t="str">
            <v>TAXEX</v>
          </cell>
          <cell r="V9" t="str">
            <v>TAXO</v>
          </cell>
          <cell r="W9" t="str">
            <v>TAXTOT</v>
          </cell>
          <cell r="X9" t="str">
            <v>DEFICIT</v>
          </cell>
          <cell r="Y9" t="str">
            <v>DHBP</v>
          </cell>
          <cell r="Z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7.780936526230418</v>
          </cell>
          <cell r="S10">
            <v>2.9104878985785634</v>
          </cell>
          <cell r="T10">
            <v>3.5041618645153032</v>
          </cell>
          <cell r="U10">
            <v>2.1400947624535793</v>
          </cell>
          <cell r="V10">
            <v>0.68331412472787889</v>
          </cell>
          <cell r="W10">
            <v>17.018995176505744</v>
          </cell>
          <cell r="X10">
            <v>-1.2199598753574905</v>
          </cell>
          <cell r="Y10">
            <v>42.346011012933801</v>
          </cell>
          <cell r="Z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7.6978324166936254</v>
          </cell>
          <cell r="S11">
            <v>3.2034940148819149</v>
          </cell>
          <cell r="T11">
            <v>3.4906179230022643</v>
          </cell>
          <cell r="U11">
            <v>2.1342607570365577</v>
          </cell>
          <cell r="V11">
            <v>0.7109349725008095</v>
          </cell>
          <cell r="W11">
            <v>17.237140084115172</v>
          </cell>
          <cell r="X11">
            <v>-0.7693303138142995</v>
          </cell>
          <cell r="Y11">
            <v>41.083468133290197</v>
          </cell>
          <cell r="Z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7.3593773613419984</v>
          </cell>
          <cell r="S12">
            <v>3.3191778751700167</v>
          </cell>
          <cell r="T12">
            <v>3.5504004836028407</v>
          </cell>
          <cell r="U12">
            <v>2.0751095662687016</v>
          </cell>
          <cell r="V12">
            <v>0.7146743237116514</v>
          </cell>
          <cell r="W12">
            <v>17.018739610095206</v>
          </cell>
          <cell r="X12">
            <v>-0.89390962671905572</v>
          </cell>
          <cell r="Y12">
            <v>38.816533172132381</v>
          </cell>
          <cell r="Z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6.8786522398054482</v>
          </cell>
          <cell r="S13">
            <v>3.1356571388291683</v>
          </cell>
          <cell r="T13">
            <v>3.5894688612413206</v>
          </cell>
          <cell r="U13">
            <v>2.0540654847918796</v>
          </cell>
          <cell r="V13">
            <v>0.8109117823282681</v>
          </cell>
          <cell r="W13">
            <v>16.468755506996086</v>
          </cell>
          <cell r="X13">
            <v>-0.1990624889860087</v>
          </cell>
          <cell r="Y13">
            <v>36.764247700278432</v>
          </cell>
          <cell r="Z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7.1041353022198006</v>
          </cell>
          <cell r="S14">
            <v>3.2731349498702711</v>
          </cell>
          <cell r="T14">
            <v>3.8531663410102821</v>
          </cell>
          <cell r="U14">
            <v>1.6735962074377781</v>
          </cell>
          <cell r="V14">
            <v>0.85947660078798305</v>
          </cell>
          <cell r="W14">
            <v>16.763509401326115</v>
          </cell>
          <cell r="X14">
            <v>-0.47355776930715243</v>
          </cell>
          <cell r="Y14">
            <v>33.788910599314519</v>
          </cell>
          <cell r="Z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7.3549505394339683</v>
          </cell>
          <cell r="S15">
            <v>3.8993455067093037</v>
          </cell>
          <cell r="T15">
            <v>4.0609664983114673</v>
          </cell>
          <cell r="U15">
            <v>1.6399988045784644</v>
          </cell>
          <cell r="V15">
            <v>0.83524102686709856</v>
          </cell>
          <cell r="W15">
            <v>17.790502375900303</v>
          </cell>
          <cell r="X15">
            <v>-1.0330832909954835</v>
          </cell>
          <cell r="Y15">
            <v>31.873046232927884</v>
          </cell>
          <cell r="Z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7.6568531877558978</v>
          </cell>
          <cell r="S16">
            <v>3.7794056207002198</v>
          </cell>
          <cell r="T16">
            <v>3.1936049912263598</v>
          </cell>
          <cell r="U16">
            <v>1.5685597303846475</v>
          </cell>
          <cell r="V16">
            <v>0.84449767428905809</v>
          </cell>
          <cell r="W16">
            <v>17.042921204356183</v>
          </cell>
          <cell r="X16">
            <v>-2.8032197866473556</v>
          </cell>
          <cell r="Y16">
            <v>32.258585633512524</v>
          </cell>
          <cell r="Z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8.9004616051618157</v>
          </cell>
          <cell r="S17">
            <v>3.9800056106704749</v>
          </cell>
          <cell r="T17">
            <v>3.7416031215730277</v>
          </cell>
          <cell r="U17">
            <v>1.5528295631327944</v>
          </cell>
          <cell r="V17">
            <v>0.88934227640203134</v>
          </cell>
          <cell r="W17">
            <v>19.064242176940148</v>
          </cell>
          <cell r="X17">
            <v>0.33082553365127082</v>
          </cell>
          <cell r="Y17">
            <v>28.370406263548496</v>
          </cell>
          <cell r="Z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8.6380203979267698</v>
          </cell>
          <cell r="S18">
            <v>4.2383738982969881</v>
          </cell>
          <cell r="T18">
            <v>3.1365036902572432</v>
          </cell>
          <cell r="U18">
            <v>1.500465760622925</v>
          </cell>
          <cell r="V18">
            <v>0.90754054505935255</v>
          </cell>
          <cell r="W18">
            <v>18.420904292163279</v>
          </cell>
          <cell r="X18">
            <v>-0.27152650058518768</v>
          </cell>
          <cell r="Y18">
            <v>27.056918336637448</v>
          </cell>
          <cell r="Z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7.7228964220142418</v>
          </cell>
          <cell r="S19">
            <v>4.2385025301150865</v>
          </cell>
          <cell r="T19">
            <v>2.3989073485289509</v>
          </cell>
          <cell r="U19">
            <v>1.4879763557386594</v>
          </cell>
          <cell r="V19">
            <v>0.91218485513411884</v>
          </cell>
          <cell r="W19">
            <v>16.760467511531058</v>
          </cell>
          <cell r="X19">
            <v>-2.0628722403833248</v>
          </cell>
          <cell r="Y19">
            <v>27.140477363306616</v>
          </cell>
          <cell r="Z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7.7892702980472768</v>
          </cell>
          <cell r="S20">
            <v>4.3226310380267208</v>
          </cell>
          <cell r="T20">
            <v>2.6446865364850973</v>
          </cell>
          <cell r="U20">
            <v>1.272517985611511</v>
          </cell>
          <cell r="V20">
            <v>1.0158273381294971</v>
          </cell>
          <cell r="W20">
            <v>17.044933196300104</v>
          </cell>
          <cell r="X20">
            <v>-1.921726618705035</v>
          </cell>
          <cell r="Y20">
            <v>26.505817060637206</v>
          </cell>
          <cell r="Z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7.6324456190282577</v>
          </cell>
          <cell r="S21">
            <v>4.6657672475928225</v>
          </cell>
          <cell r="T21">
            <v>2.6726052967158886</v>
          </cell>
          <cell r="U21">
            <v>1.2020181485519972</v>
          </cell>
          <cell r="V21">
            <v>0.88894638599863363</v>
          </cell>
          <cell r="W21">
            <v>17.061782697887597</v>
          </cell>
          <cell r="X21">
            <v>-1.1021456689275324</v>
          </cell>
          <cell r="Y21">
            <v>25.201722449130465</v>
          </cell>
          <cell r="Z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8.0218498162322565</v>
          </cell>
          <cell r="S22">
            <v>5.0626159085544726</v>
          </cell>
          <cell r="T22">
            <v>2.6044441447213136</v>
          </cell>
          <cell r="U22">
            <v>1.1359206932596015</v>
          </cell>
          <cell r="V22">
            <v>0.92639174562497861</v>
          </cell>
          <cell r="W22">
            <v>17.751222308392624</v>
          </cell>
          <cell r="X22">
            <v>-0.41373031662002169</v>
          </cell>
          <cell r="Y22">
            <v>23.178271571635705</v>
          </cell>
          <cell r="Z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7.6161613018653638</v>
          </cell>
          <cell r="S23">
            <v>5.2606064377615631</v>
          </cell>
          <cell r="T23">
            <v>2.5278715559220255</v>
          </cell>
          <cell r="U23">
            <v>1.0299796194595268</v>
          </cell>
          <cell r="V23">
            <v>0.93333540768859613</v>
          </cell>
          <cell r="W23">
            <v>17.367954322697077</v>
          </cell>
          <cell r="X23">
            <v>-3.3132224590444506</v>
          </cell>
          <cell r="Y23">
            <v>24.562440686404159</v>
          </cell>
          <cell r="Z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7.3681764738816424</v>
          </cell>
          <cell r="S24">
            <v>5.0819662952802203</v>
          </cell>
          <cell r="T24">
            <v>2.3184032249034212</v>
          </cell>
          <cell r="U24">
            <v>0.94972285986226979</v>
          </cell>
          <cell r="V24">
            <v>0.9694865908963658</v>
          </cell>
          <cell r="W24">
            <v>16.687755444823917</v>
          </cell>
          <cell r="X24">
            <v>-4.1281003303286479</v>
          </cell>
          <cell r="Y24">
            <v>26.728850568277252</v>
          </cell>
          <cell r="Z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3.4629814876563794</v>
          </cell>
          <cell r="M25">
            <v>9.0027046052387831</v>
          </cell>
          <cell r="N25">
            <v>18.73794968693268</v>
          </cell>
          <cell r="O25">
            <v>1.4770849542440072</v>
          </cell>
          <cell r="P25">
            <v>20.215034641176686</v>
          </cell>
          <cell r="Q25">
            <v>13.198226569350277</v>
          </cell>
          <cell r="R25">
            <v>7.7865955318439486</v>
          </cell>
          <cell r="S25">
            <v>5.2602719424993509</v>
          </cell>
          <cell r="T25">
            <v>2.7116199226902795</v>
          </cell>
          <cell r="U25">
            <v>0.86685685351907427</v>
          </cell>
          <cell r="V25">
            <v>0.9389796598866299</v>
          </cell>
          <cell r="W25">
            <v>17.564323910439285</v>
          </cell>
          <cell r="X25">
            <v>-2.6507107307374058</v>
          </cell>
          <cell r="Y25">
            <v>27.125288676472405</v>
          </cell>
          <cell r="Z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1.4300732367107261</v>
          </cell>
          <cell r="K26">
            <v>5.4964481294948211</v>
          </cell>
          <cell r="L26">
            <v>3.5021223251006184</v>
          </cell>
          <cell r="M26">
            <v>8.9985704545954395</v>
          </cell>
          <cell r="N26">
            <v>18.618751237106601</v>
          </cell>
          <cell r="O26">
            <v>1.5596560293826565</v>
          </cell>
          <cell r="P26">
            <v>20.178407266489256</v>
          </cell>
          <cell r="Q26">
            <v>13.12230310761178</v>
          </cell>
          <cell r="R26">
            <v>7.9609404209461401</v>
          </cell>
          <cell r="S26">
            <v>5.3208559678022391</v>
          </cell>
          <cell r="T26">
            <v>2.6370494182849855</v>
          </cell>
          <cell r="U26">
            <v>0.80828696474521122</v>
          </cell>
          <cell r="V26">
            <v>0.84796234797334369</v>
          </cell>
          <cell r="W26">
            <v>17.575095119751918</v>
          </cell>
          <cell r="X26">
            <v>-2.6033121467373377</v>
          </cell>
          <cell r="Y26">
            <v>26.705051793529659</v>
          </cell>
          <cell r="Z26">
            <v>2273.4499999999998</v>
          </cell>
        </row>
        <row r="27">
          <cell r="A27">
            <v>1979</v>
          </cell>
          <cell r="B27">
            <v>4.5516891924812182</v>
          </cell>
          <cell r="C27">
            <v>4.8028609570953877</v>
          </cell>
          <cell r="D27">
            <v>9.354550149576605</v>
          </cell>
          <cell r="E27">
            <v>3.9988696491040017</v>
          </cell>
          <cell r="F27">
            <v>0.99420207945587258</v>
          </cell>
          <cell r="G27">
            <v>0.48359529540161572</v>
          </cell>
          <cell r="H27">
            <v>0</v>
          </cell>
          <cell r="I27">
            <v>0</v>
          </cell>
          <cell r="J27">
            <v>1.4777973748574882</v>
          </cell>
          <cell r="K27">
            <v>5.4766670239614896</v>
          </cell>
          <cell r="L27">
            <v>3.1528994474922785</v>
          </cell>
          <cell r="M27">
            <v>8.629566471453769</v>
          </cell>
          <cell r="N27">
            <v>17.984116621030374</v>
          </cell>
          <cell r="O27">
            <v>1.661732749968331</v>
          </cell>
          <cell r="P27">
            <v>19.645849370998704</v>
          </cell>
          <cell r="Q27">
            <v>12.507449597068884</v>
          </cell>
          <cell r="R27">
            <v>8.4909230874170518</v>
          </cell>
          <cell r="S27">
            <v>5.4155111427262899</v>
          </cell>
          <cell r="T27">
            <v>2.5599329584985826</v>
          </cell>
          <cell r="U27">
            <v>0.73063543260282793</v>
          </cell>
          <cell r="V27">
            <v>0.86140533798466279</v>
          </cell>
          <cell r="W27">
            <v>18.058407959229413</v>
          </cell>
          <cell r="X27">
            <v>-1.5874414117692883</v>
          </cell>
          <cell r="Y27">
            <v>24.957602096995803</v>
          </cell>
          <cell r="Z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1.6106235896701171</v>
          </cell>
          <cell r="K28">
            <v>5.8032164475804997</v>
          </cell>
          <cell r="L28">
            <v>3.5841183423475051</v>
          </cell>
          <cell r="M28">
            <v>9.3873347899280049</v>
          </cell>
          <cell r="N28">
            <v>19.284644865503775</v>
          </cell>
          <cell r="O28">
            <v>1.8816218345929294</v>
          </cell>
          <cell r="P28">
            <v>21.166266700096706</v>
          </cell>
          <cell r="Q28">
            <v>13.481428417923274</v>
          </cell>
          <cell r="R28">
            <v>8.742039471327768</v>
          </cell>
          <cell r="S28">
            <v>5.6521723557434003</v>
          </cell>
          <cell r="T28">
            <v>2.3138364554604389</v>
          </cell>
          <cell r="U28">
            <v>0.87141373258354526</v>
          </cell>
          <cell r="V28">
            <v>0.94240481392600073</v>
          </cell>
          <cell r="W28">
            <v>18.521866829041151</v>
          </cell>
          <cell r="X28">
            <v>-2.6443998710555516</v>
          </cell>
          <cell r="Y28">
            <v>25.499588094129443</v>
          </cell>
          <cell r="Z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1.7477200009574798</v>
          </cell>
          <cell r="K29">
            <v>6.1483295965020064</v>
          </cell>
          <cell r="L29">
            <v>3.47632231965467</v>
          </cell>
          <cell r="M29">
            <v>9.6246519161566759</v>
          </cell>
          <cell r="N29">
            <v>19.452002329867788</v>
          </cell>
          <cell r="O29">
            <v>2.1947354562790737</v>
          </cell>
          <cell r="P29">
            <v>21.646737786146861</v>
          </cell>
          <cell r="Q29">
            <v>13.303672733365785</v>
          </cell>
          <cell r="R29">
            <v>9.1253261415953197</v>
          </cell>
          <cell r="S29">
            <v>5.8316909893161197</v>
          </cell>
          <cell r="T29">
            <v>1.9512483144364035</v>
          </cell>
          <cell r="U29">
            <v>1.303417405389016</v>
          </cell>
          <cell r="V29">
            <v>0.91468056076407145</v>
          </cell>
          <cell r="W29">
            <v>19.126363411500932</v>
          </cell>
          <cell r="X29">
            <v>-2.5203743746459302</v>
          </cell>
          <cell r="Y29">
            <v>25.194807267272541</v>
          </cell>
          <cell r="Z29">
            <v>3133.2249999999999</v>
          </cell>
        </row>
        <row r="30">
          <cell r="A30">
            <v>1982</v>
          </cell>
          <cell r="B30">
            <v>5.6116317322347467</v>
          </cell>
          <cell r="C30">
            <v>4.2259042962560551</v>
          </cell>
          <cell r="D30">
            <v>9.8375360284908009</v>
          </cell>
          <cell r="E30">
            <v>4.6453287458312582</v>
          </cell>
          <cell r="F30">
            <v>1.3675585132871564</v>
          </cell>
          <cell r="G30">
            <v>0.52487663542939911</v>
          </cell>
          <cell r="H30">
            <v>0</v>
          </cell>
          <cell r="I30">
            <v>0</v>
          </cell>
          <cell r="J30">
            <v>1.8924351487165554</v>
          </cell>
          <cell r="K30">
            <v>6.5377638945478127</v>
          </cell>
          <cell r="L30">
            <v>3.5655756258771336</v>
          </cell>
          <cell r="M30">
            <v>10.103339520424946</v>
          </cell>
          <cell r="N30">
            <v>19.940875548915749</v>
          </cell>
          <cell r="O30">
            <v>2.5663452397120734</v>
          </cell>
          <cell r="P30">
            <v>22.507220788627823</v>
          </cell>
          <cell r="Q30">
            <v>13.403111654367933</v>
          </cell>
          <cell r="R30">
            <v>8.986192222373127</v>
          </cell>
          <cell r="S30">
            <v>6.081397980895467</v>
          </cell>
          <cell r="T30">
            <v>1.485113253957475</v>
          </cell>
          <cell r="U30">
            <v>1.0958999200205231</v>
          </cell>
          <cell r="V30">
            <v>0.99615193082529596</v>
          </cell>
          <cell r="W30">
            <v>18.64475530807189</v>
          </cell>
          <cell r="X30">
            <v>-3.8624654805559349</v>
          </cell>
          <cell r="Y30">
            <v>27.904537703532679</v>
          </cell>
          <cell r="Z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1.9861425339366512</v>
          </cell>
          <cell r="K31">
            <v>6.7517816742081447</v>
          </cell>
          <cell r="L31">
            <v>3.5776018099547517</v>
          </cell>
          <cell r="M31">
            <v>10.329383484162896</v>
          </cell>
          <cell r="N31">
            <v>20.321182126696833</v>
          </cell>
          <cell r="O31">
            <v>2.5398190045248872</v>
          </cell>
          <cell r="P31">
            <v>22.86100113122172</v>
          </cell>
          <cell r="Q31">
            <v>13.56940045248869</v>
          </cell>
          <cell r="R31">
            <v>8.1713235294117634</v>
          </cell>
          <cell r="S31">
            <v>5.9104638009049779</v>
          </cell>
          <cell r="T31">
            <v>1.047002262443439</v>
          </cell>
          <cell r="U31">
            <v>0.99830316742081437</v>
          </cell>
          <cell r="V31">
            <v>0.85712669683258025</v>
          </cell>
          <cell r="W31">
            <v>16.984219457013573</v>
          </cell>
          <cell r="X31">
            <v>-5.8767816742081447</v>
          </cell>
          <cell r="Y31">
            <v>32.162556561085978</v>
          </cell>
          <cell r="Z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6.3841688453917573</v>
          </cell>
          <cell r="L32">
            <v>2.7634885767280513</v>
          </cell>
          <cell r="M32">
            <v>9.1476574221198099</v>
          </cell>
          <cell r="N32">
            <v>18.75591737514797</v>
          </cell>
          <cell r="O32">
            <v>2.8132964479923022</v>
          </cell>
          <cell r="P32">
            <v>21.569213823140274</v>
          </cell>
          <cell r="Q32">
            <v>12.371748529756214</v>
          </cell>
          <cell r="R32">
            <v>7.5563883595940924</v>
          </cell>
          <cell r="S32">
            <v>6.0614178910785164</v>
          </cell>
          <cell r="T32">
            <v>1.4406300050010443</v>
          </cell>
          <cell r="U32">
            <v>0.94604569308779674</v>
          </cell>
          <cell r="V32">
            <v>0.87089075566415675</v>
          </cell>
          <cell r="W32">
            <v>16.875372704425608</v>
          </cell>
          <cell r="X32">
            <v>-4.6938411187146665</v>
          </cell>
          <cell r="Y32">
            <v>33.094886906759001</v>
          </cell>
          <cell r="Z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2.0337504762463001</v>
          </cell>
          <cell r="K33">
            <v>6.4048298701679318</v>
          </cell>
          <cell r="L33">
            <v>2.9987397790217174</v>
          </cell>
          <cell r="M33">
            <v>9.4035696491896488</v>
          </cell>
          <cell r="N33">
            <v>19.15221710969784</v>
          </cell>
          <cell r="O33">
            <v>3.0357375223469418</v>
          </cell>
          <cell r="P33">
            <v>22.187954632044782</v>
          </cell>
          <cell r="Q33">
            <v>12.747387239529909</v>
          </cell>
          <cell r="R33">
            <v>7.8434043550892412</v>
          </cell>
          <cell r="S33">
            <v>6.2170041909674394</v>
          </cell>
          <cell r="T33">
            <v>1.4379648896573958</v>
          </cell>
          <cell r="U33">
            <v>0.84386741303009871</v>
          </cell>
          <cell r="V33">
            <v>0.86796987192638009</v>
          </cell>
          <cell r="W33">
            <v>17.210210720670556</v>
          </cell>
          <cell r="X33">
            <v>-4.977743911374227</v>
          </cell>
          <cell r="Y33">
            <v>35.339175287945842</v>
          </cell>
          <cell r="Z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6.4067826567246602</v>
          </cell>
          <cell r="L34">
            <v>2.7806241369787368</v>
          </cell>
          <cell r="M34">
            <v>9.1874067937033974</v>
          </cell>
          <cell r="N34">
            <v>18.875780171223418</v>
          </cell>
          <cell r="O34">
            <v>3.0050704225352112</v>
          </cell>
          <cell r="P34">
            <v>21.880850593758634</v>
          </cell>
          <cell r="Q34">
            <v>12.468997514498758</v>
          </cell>
          <cell r="R34">
            <v>7.7096713615023473</v>
          </cell>
          <cell r="S34">
            <v>6.2723225628279478</v>
          </cell>
          <cell r="T34">
            <v>1.3950400441866888</v>
          </cell>
          <cell r="U34">
            <v>0.72729080364540177</v>
          </cell>
          <cell r="V34">
            <v>0.88888152444076129</v>
          </cell>
          <cell r="W34">
            <v>16.993206296603148</v>
          </cell>
          <cell r="X34">
            <v>-4.8876442971554832</v>
          </cell>
          <cell r="Y34">
            <v>38.456183374758353</v>
          </cell>
          <cell r="Z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6.4161589042819838</v>
          </cell>
          <cell r="L35">
            <v>2.4193260830807639</v>
          </cell>
          <cell r="M35">
            <v>8.8354849873627472</v>
          </cell>
          <cell r="N35">
            <v>18.151626063154804</v>
          </cell>
          <cell r="O35">
            <v>2.9073233144211508</v>
          </cell>
          <cell r="P35">
            <v>21.058949377575956</v>
          </cell>
          <cell r="Q35">
            <v>11.735467158872821</v>
          </cell>
          <cell r="R35">
            <v>8.2337629649827484</v>
          </cell>
          <cell r="S35">
            <v>6.3620022442922615</v>
          </cell>
          <cell r="T35">
            <v>1.7603221713003263</v>
          </cell>
          <cell r="U35">
            <v>0.68077564418529046</v>
          </cell>
          <cell r="V35">
            <v>0.88154541545625276</v>
          </cell>
          <cell r="W35">
            <v>17.918408440216879</v>
          </cell>
          <cell r="X35">
            <v>-3.1405409373590745</v>
          </cell>
          <cell r="Y35">
            <v>39.636990970394223</v>
          </cell>
          <cell r="Z35">
            <v>4767.6499999999996</v>
          </cell>
        </row>
        <row r="36">
          <cell r="A36">
            <v>1988</v>
          </cell>
          <cell r="B36">
            <v>5.661480378706055</v>
          </cell>
          <cell r="C36">
            <v>3.3764194179291822</v>
          </cell>
          <cell r="D36">
            <v>9.0378997966352372</v>
          </cell>
          <cell r="E36">
            <v>4.2192447285712893</v>
          </cell>
          <cell r="F36">
            <v>1.4966478870498487</v>
          </cell>
          <cell r="G36">
            <v>0.59281314767784676</v>
          </cell>
          <cell r="H36">
            <v>0</v>
          </cell>
          <cell r="I36">
            <v>0</v>
          </cell>
          <cell r="J36">
            <v>2.0894610347276958</v>
          </cell>
          <cell r="K36">
            <v>6.3087057632989847</v>
          </cell>
          <cell r="L36">
            <v>2.4135018633661245</v>
          </cell>
          <cell r="M36">
            <v>8.7222076266651101</v>
          </cell>
          <cell r="N36">
            <v>17.760107423300347</v>
          </cell>
          <cell r="O36">
            <v>2.9541991417812419</v>
          </cell>
          <cell r="P36">
            <v>20.714306565081589</v>
          </cell>
          <cell r="Q36">
            <v>11.451401660001364</v>
          </cell>
          <cell r="R36">
            <v>7.807280263887673</v>
          </cell>
          <cell r="S36">
            <v>6.5064074495723485</v>
          </cell>
          <cell r="T36">
            <v>1.8391958821068199</v>
          </cell>
          <cell r="U36">
            <v>0.68554358719872333</v>
          </cell>
          <cell r="V36">
            <v>0.8560196942717323</v>
          </cell>
          <cell r="W36">
            <v>17.694446877037297</v>
          </cell>
          <cell r="X36">
            <v>-3.0198596880442907</v>
          </cell>
          <cell r="Y36">
            <v>39.92597133432583</v>
          </cell>
          <cell r="Z36">
            <v>5138.55</v>
          </cell>
        </row>
        <row r="37">
          <cell r="A37">
            <v>1989</v>
          </cell>
          <cell r="B37">
            <v>5.4734795465081216</v>
          </cell>
          <cell r="C37">
            <v>3.3268913122729957</v>
          </cell>
          <cell r="D37">
            <v>8.8003708587811165</v>
          </cell>
          <cell r="E37">
            <v>4.1477674211362503</v>
          </cell>
          <cell r="F37">
            <v>1.4890160090374323</v>
          </cell>
          <cell r="G37">
            <v>0.62297074086242665</v>
          </cell>
          <cell r="H37">
            <v>0</v>
          </cell>
          <cell r="I37">
            <v>0</v>
          </cell>
          <cell r="J37">
            <v>2.111986749899859</v>
          </cell>
          <cell r="K37">
            <v>6.2597541710361098</v>
          </cell>
          <cell r="L37">
            <v>2.4883724070265139</v>
          </cell>
          <cell r="M37">
            <v>8.7481265780626227</v>
          </cell>
          <cell r="N37">
            <v>17.548497436843739</v>
          </cell>
          <cell r="O37">
            <v>3.0421401792184057</v>
          </cell>
          <cell r="P37">
            <v>20.590637616062143</v>
          </cell>
          <cell r="Q37">
            <v>11.288743265807629</v>
          </cell>
          <cell r="R37">
            <v>8.0236917551431901</v>
          </cell>
          <cell r="S37">
            <v>6.47051357640186</v>
          </cell>
          <cell r="T37">
            <v>1.859532735938646</v>
          </cell>
          <cell r="U37">
            <v>0.6190461188098314</v>
          </cell>
          <cell r="V37">
            <v>0.86991588166724398</v>
          </cell>
          <cell r="W37">
            <v>17.84270006796077</v>
          </cell>
          <cell r="X37">
            <v>-2.7479375481013721</v>
          </cell>
          <cell r="Y37">
            <v>39.439139103547909</v>
          </cell>
          <cell r="Z37">
            <v>5554.6750000000002</v>
          </cell>
        </row>
        <row r="38">
          <cell r="A38">
            <v>1990</v>
          </cell>
          <cell r="B38">
            <v>5.0882136045772413</v>
          </cell>
          <cell r="C38">
            <v>3.3979571943208309</v>
          </cell>
          <cell r="D38">
            <v>8.4861707988980726</v>
          </cell>
          <cell r="E38">
            <v>4.1787666878575971</v>
          </cell>
          <cell r="F38">
            <v>1.6241237550328458</v>
          </cell>
          <cell r="G38">
            <v>0.69680864589955505</v>
          </cell>
          <cell r="H38">
            <v>0</v>
          </cell>
          <cell r="I38">
            <v>0</v>
          </cell>
          <cell r="J38">
            <v>2.3209324009324011</v>
          </cell>
          <cell r="K38">
            <v>6.4996990887899981</v>
          </cell>
          <cell r="L38">
            <v>3.1306124178851444</v>
          </cell>
          <cell r="M38">
            <v>9.6303115066751435</v>
          </cell>
          <cell r="N38">
            <v>18.116482305573214</v>
          </cell>
          <cell r="O38">
            <v>3.1251875397329947</v>
          </cell>
          <cell r="P38">
            <v>21.241669845306209</v>
          </cell>
          <cell r="Q38">
            <v>11.616783216783215</v>
          </cell>
          <cell r="R38">
            <v>7.9149650349650349</v>
          </cell>
          <cell r="S38">
            <v>6.4428395846577668</v>
          </cell>
          <cell r="T38">
            <v>1.5852002542911636</v>
          </cell>
          <cell r="U38">
            <v>0.59919474464929012</v>
          </cell>
          <cell r="V38">
            <v>0.95232040686586206</v>
          </cell>
          <cell r="W38">
            <v>17.494520025429118</v>
          </cell>
          <cell r="X38">
            <v>-3.7471498198770901</v>
          </cell>
          <cell r="Y38">
            <v>40.882525958889595</v>
          </cell>
          <cell r="Z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6.9149991588949922</v>
          </cell>
          <cell r="L39">
            <v>2.8746261185670861</v>
          </cell>
          <cell r="M39">
            <v>9.7896252774620791</v>
          </cell>
          <cell r="N39">
            <v>18.541679830301934</v>
          </cell>
          <cell r="O39">
            <v>3.1912426608459463</v>
          </cell>
          <cell r="P39">
            <v>21.732922491147885</v>
          </cell>
          <cell r="Q39">
            <v>11.626680671406945</v>
          </cell>
          <cell r="R39">
            <v>7.6778855030423383</v>
          </cell>
          <cell r="S39">
            <v>6.4993209615676548</v>
          </cell>
          <cell r="T39">
            <v>1.6097683063427521</v>
          </cell>
          <cell r="U39">
            <v>0.69589335609103631</v>
          </cell>
          <cell r="V39">
            <v>0.83138921826469891</v>
          </cell>
          <cell r="W39">
            <v>17.31425734530848</v>
          </cell>
          <cell r="X39">
            <v>-4.4186651458394035</v>
          </cell>
          <cell r="Y39">
            <v>44.131327263700776</v>
          </cell>
          <cell r="Z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11.112628092733292</v>
          </cell>
          <cell r="R40">
            <v>7.4181024741866359</v>
          </cell>
          <cell r="S40">
            <v>6.4475043834015198</v>
          </cell>
          <cell r="T40">
            <v>1.5627508279758426</v>
          </cell>
          <cell r="U40">
            <v>0.71021235145139294</v>
          </cell>
          <cell r="V40">
            <v>0.8683732709916252</v>
          </cell>
          <cell r="W40">
            <v>17.006943308007013</v>
          </cell>
          <cell r="X40">
            <v>-4.5247925189947376</v>
          </cell>
          <cell r="Y40">
            <v>46.752183908045978</v>
          </cell>
          <cell r="Z40">
            <v>6416.25</v>
          </cell>
        </row>
        <row r="41">
          <cell r="A41">
            <v>1993</v>
          </cell>
          <cell r="B41">
            <v>4.3161029175722199</v>
          </cell>
          <cell r="C41">
            <v>3.6503488762531693</v>
          </cell>
          <cell r="D41">
            <v>7.9664517938253896</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17.868840240136084</v>
          </cell>
          <cell r="O41">
            <v>2.932892518071089</v>
          </cell>
          <cell r="P41">
            <v>20.801732758207173</v>
          </cell>
          <cell r="Q41">
            <v>10.405567260611114</v>
          </cell>
          <cell r="R41">
            <v>7.5225911672133812</v>
          </cell>
          <cell r="S41">
            <v>6.3214532144214477</v>
          </cell>
          <cell r="T41">
            <v>1.7345293399209631</v>
          </cell>
          <cell r="U41">
            <v>0.70929438809208423</v>
          </cell>
          <cell r="V41">
            <v>0.74945482320036338</v>
          </cell>
          <cell r="W41">
            <v>17.037322932848241</v>
          </cell>
          <cell r="X41">
            <v>-3.7644098253589302</v>
          </cell>
          <cell r="Y41">
            <v>47.944504507163863</v>
          </cell>
          <cell r="Z41">
            <v>6775.3249999999998</v>
          </cell>
        </row>
        <row r="42">
          <cell r="A42">
            <v>1994</v>
          </cell>
          <cell r="B42">
            <v>3.9330068205410456</v>
          </cell>
          <cell r="C42">
            <v>3.6098566920027588</v>
          </cell>
          <cell r="D42">
            <v>7.5428635125438044</v>
          </cell>
          <cell r="E42">
            <v>4.4157673631189169</v>
          </cell>
          <cell r="F42">
            <v>1.9762569929704537</v>
          </cell>
          <cell r="G42">
            <v>1.1430362902944884</v>
          </cell>
          <cell r="H42">
            <v>0</v>
          </cell>
          <cell r="I42">
            <v>0</v>
          </cell>
          <cell r="J42">
            <v>3.119293283264942</v>
          </cell>
          <cell r="K42">
            <v>7.5350606463838581</v>
          </cell>
          <cell r="L42">
            <v>2.4620829472540189</v>
          </cell>
          <cell r="M42">
            <v>9.9971435936378779</v>
          </cell>
          <cell r="N42">
            <v>17.540007106181683</v>
          </cell>
          <cell r="O42">
            <v>2.8275914920891472</v>
          </cell>
          <cell r="P42">
            <v>20.367598598270831</v>
          </cell>
          <cell r="Q42">
            <v>10.004946459797823</v>
          </cell>
          <cell r="R42">
            <v>7.5667597901586339</v>
          </cell>
          <cell r="S42">
            <v>6.4300493949295312</v>
          </cell>
          <cell r="T42">
            <v>1.9560810104711674</v>
          </cell>
          <cell r="U42">
            <v>0.76948800657670147</v>
          </cell>
          <cell r="V42">
            <v>0.81408974689452984</v>
          </cell>
          <cell r="W42">
            <v>17.536467949030563</v>
          </cell>
          <cell r="X42">
            <v>-2.8311306492402677</v>
          </cell>
          <cell r="Y42">
            <v>47.835261988198162</v>
          </cell>
          <cell r="Z42">
            <v>7176.85</v>
          </cell>
        </row>
        <row r="43">
          <cell r="A43">
            <v>1995</v>
          </cell>
          <cell r="B43">
            <v>3.6183415614862922</v>
          </cell>
          <cell r="C43">
            <v>3.5870867047818078</v>
          </cell>
          <cell r="D43">
            <v>7.2054282662680986</v>
          </cell>
          <cell r="E43">
            <v>4.4081252046015935</v>
          </cell>
          <cell r="F43">
            <v>2.0750685312002961</v>
          </cell>
          <cell r="G43">
            <v>1.1781083735372018</v>
          </cell>
          <cell r="H43">
            <v>0</v>
          </cell>
          <cell r="I43">
            <v>0</v>
          </cell>
          <cell r="J43">
            <v>3.2531769047374981</v>
          </cell>
          <cell r="K43">
            <v>7.6613021093390907</v>
          </cell>
          <cell r="L43">
            <v>2.1112569729876296</v>
          </cell>
          <cell r="M43">
            <v>9.7725590823267208</v>
          </cell>
          <cell r="N43">
            <v>16.977987348594819</v>
          </cell>
          <cell r="O43">
            <v>3.0703829480485552</v>
          </cell>
          <cell r="P43">
            <v>20.048370296643377</v>
          </cell>
          <cell r="Q43">
            <v>9.3166852392557296</v>
          </cell>
          <cell r="R43">
            <v>7.8070214306735402</v>
          </cell>
          <cell r="S43">
            <v>6.4080127770594908</v>
          </cell>
          <cell r="T43">
            <v>2.0766557435593898</v>
          </cell>
          <cell r="U43">
            <v>0.76032762708445623</v>
          </cell>
          <cell r="V43">
            <v>0.82779737911559104</v>
          </cell>
          <cell r="W43">
            <v>17.879814957492467</v>
          </cell>
          <cell r="X43">
            <v>-2.1685553391509074</v>
          </cell>
          <cell r="Y43">
            <v>47.674277570374684</v>
          </cell>
          <cell r="Z43">
            <v>7560.4250000000002</v>
          </cell>
        </row>
        <row r="44">
          <cell r="A44">
            <v>1996</v>
          </cell>
          <cell r="B44">
            <v>3.3448639063300769</v>
          </cell>
          <cell r="C44">
            <v>3.35506346426539</v>
          </cell>
          <cell r="D44">
            <v>6.6999273705954669</v>
          </cell>
          <cell r="E44">
            <v>4.364693934658689</v>
          </cell>
          <cell r="F44">
            <v>2.154005778911062</v>
          </cell>
          <cell r="G44">
            <v>1.1569140992224567</v>
          </cell>
          <cell r="H44">
            <v>0</v>
          </cell>
          <cell r="I44">
            <v>0</v>
          </cell>
          <cell r="J44">
            <v>3.310919878133519</v>
          </cell>
          <cell r="K44">
            <v>7.675613812792208</v>
          </cell>
          <cell r="L44">
            <v>2.2183095270285142</v>
          </cell>
          <cell r="M44">
            <v>9.8939233398207218</v>
          </cell>
          <cell r="N44">
            <v>16.593850710416188</v>
          </cell>
          <cell r="O44">
            <v>3.0316079395572437</v>
          </cell>
          <cell r="P44">
            <v>19.625458649973432</v>
          </cell>
          <cell r="Q44">
            <v>8.9182368976239825</v>
          </cell>
          <cell r="R44">
            <v>8.2554417031123748</v>
          </cell>
          <cell r="S44">
            <v>6.4066554945244976</v>
          </cell>
          <cell r="T44">
            <v>2.1609480180976131</v>
          </cell>
          <cell r="U44">
            <v>0.67930816562019547</v>
          </cell>
          <cell r="V44">
            <v>0.77199711997686016</v>
          </cell>
          <cell r="W44">
            <v>18.27435050133154</v>
          </cell>
          <cell r="X44">
            <v>-1.3511081486418905</v>
          </cell>
          <cell r="Y44">
            <v>46.961644757320322</v>
          </cell>
          <cell r="Z44">
            <v>7951.3249999999998</v>
          </cell>
        </row>
        <row r="45">
          <cell r="A45">
            <v>1997</v>
          </cell>
          <cell r="B45">
            <v>3.2146869758402086</v>
          </cell>
          <cell r="C45">
            <v>3.2583384855683191</v>
          </cell>
          <cell r="D45">
            <v>6.4730254614085281</v>
          </cell>
          <cell r="E45">
            <v>4.2870066057075915</v>
          </cell>
          <cell r="F45">
            <v>2.2179676429782189</v>
          </cell>
          <cell r="G45">
            <v>1.1306557488588664</v>
          </cell>
          <cell r="H45">
            <v>0</v>
          </cell>
          <cell r="I45">
            <v>0</v>
          </cell>
          <cell r="J45">
            <v>3.3486233918370849</v>
          </cell>
          <cell r="K45">
            <v>7.6356299975446769</v>
          </cell>
          <cell r="L45">
            <v>1.9501303096369973</v>
          </cell>
          <cell r="M45">
            <v>9.5857603071816744</v>
          </cell>
          <cell r="N45">
            <v>16.058785768590202</v>
          </cell>
          <cell r="O45">
            <v>2.8870344129854075</v>
          </cell>
          <cell r="P45">
            <v>18.945820181575609</v>
          </cell>
          <cell r="Q45">
            <v>8.4231557710455256</v>
          </cell>
          <cell r="R45">
            <v>8.7263497623069401</v>
          </cell>
          <cell r="S45">
            <v>6.3823145713093972</v>
          </cell>
          <cell r="T45">
            <v>2.1570519552361991</v>
          </cell>
          <cell r="U45">
            <v>0.67357509887853839</v>
          </cell>
          <cell r="V45">
            <v>0.74757795652006687</v>
          </cell>
          <cell r="W45">
            <v>18.686869344251143</v>
          </cell>
          <cell r="X45">
            <v>-0.25895083732446672</v>
          </cell>
          <cell r="Y45">
            <v>44.637709626938751</v>
          </cell>
          <cell r="Z45">
            <v>8451.0249999999996</v>
          </cell>
        </row>
        <row r="46">
          <cell r="A46">
            <v>1998</v>
          </cell>
          <cell r="B46">
            <v>3.0260446992430694</v>
          </cell>
          <cell r="C46">
            <v>3.1547565727594393</v>
          </cell>
          <cell r="D46">
            <v>6.1808012720025092</v>
          </cell>
          <cell r="E46">
            <v>4.2114816141890987</v>
          </cell>
          <cell r="F46">
            <v>2.1300779325480366</v>
          </cell>
          <cell r="G46">
            <v>1.1335378689479105</v>
          </cell>
          <cell r="H46">
            <v>5.5986025887938375E-5</v>
          </cell>
          <cell r="I46">
            <v>0</v>
          </cell>
          <cell r="J46">
            <v>3.2636717875218344</v>
          </cell>
          <cell r="K46">
            <v>7.4751534017109336</v>
          </cell>
          <cell r="L46">
            <v>2.1471088816231476</v>
          </cell>
          <cell r="M46">
            <v>9.6222622833340807</v>
          </cell>
          <cell r="N46">
            <v>15.803063555336591</v>
          </cell>
          <cell r="O46">
            <v>2.6998477180095852</v>
          </cell>
          <cell r="P46">
            <v>18.502911273346175</v>
          </cell>
          <cell r="Q46">
            <v>8.3279101536256572</v>
          </cell>
          <cell r="R46">
            <v>9.2778474492766616</v>
          </cell>
          <cell r="S46">
            <v>6.4029090339051384</v>
          </cell>
          <cell r="T46">
            <v>2.1126550812917095</v>
          </cell>
          <cell r="U46">
            <v>0.64577641420701404</v>
          </cell>
          <cell r="V46">
            <v>0.83935369731715015</v>
          </cell>
          <cell r="W46">
            <v>19.278541675997673</v>
          </cell>
          <cell r="X46">
            <v>0.77563040265149807</v>
          </cell>
          <cell r="Y46">
            <v>41.665908989116325</v>
          </cell>
          <cell r="Z46">
            <v>8930.7999999999993</v>
          </cell>
        </row>
        <row r="47">
          <cell r="A47">
            <v>1999</v>
          </cell>
          <cell r="B47">
            <v>2.9059270941572999</v>
          </cell>
          <cell r="C47">
            <v>3.1294339801779656</v>
          </cell>
          <cell r="D47">
            <v>6.0353610743352659</v>
          </cell>
          <cell r="E47">
            <v>4.0824634600473653</v>
          </cell>
          <cell r="F47">
            <v>1.9800302763375122</v>
          </cell>
          <cell r="G47">
            <v>1.1397616925211118</v>
          </cell>
          <cell r="H47">
            <v>5.9603242838380264E-3</v>
          </cell>
          <cell r="I47">
            <v>0</v>
          </cell>
          <cell r="J47">
            <v>3.1257522931424622</v>
          </cell>
          <cell r="K47">
            <v>7.208215753189827</v>
          </cell>
          <cell r="L47">
            <v>2.285831834461225</v>
          </cell>
          <cell r="M47">
            <v>9.4940475876510533</v>
          </cell>
          <cell r="N47">
            <v>15.529408661986317</v>
          </cell>
          <cell r="O47">
            <v>2.4237421342180632</v>
          </cell>
          <cell r="P47">
            <v>17.95315079620438</v>
          </cell>
          <cell r="Q47">
            <v>8.3211929087964904</v>
          </cell>
          <cell r="R47">
            <v>9.2778513294687919</v>
          </cell>
          <cell r="S47">
            <v>6.4543771461123391</v>
          </cell>
          <cell r="T47">
            <v>1.9482348473260298</v>
          </cell>
          <cell r="U47">
            <v>0.74281464446401912</v>
          </cell>
          <cell r="V47">
            <v>0.8549636842188546</v>
          </cell>
          <cell r="W47">
            <v>19.278241651590033</v>
          </cell>
          <cell r="X47">
            <v>1.3250908553856531</v>
          </cell>
          <cell r="Y47">
            <v>38.318692737371229</v>
          </cell>
          <cell r="Z47">
            <v>9479.35</v>
          </cell>
        </row>
        <row r="48">
          <cell r="A48">
            <v>2000</v>
          </cell>
          <cell r="B48">
            <v>2.9154085268521217</v>
          </cell>
          <cell r="C48">
            <v>3.1595016530845217</v>
          </cell>
          <cell r="D48">
            <v>6.0749101799366434</v>
          </cell>
          <cell r="E48">
            <v>4.0133432831395259</v>
          </cell>
          <cell r="F48">
            <v>1.9186158567623264</v>
          </cell>
          <cell r="G48">
            <v>1.1655209563674642</v>
          </cell>
          <cell r="H48">
            <v>1.2058374392757068E-2</v>
          </cell>
          <cell r="I48">
            <v>0</v>
          </cell>
          <cell r="J48">
            <v>3.0961951875225475</v>
          </cell>
          <cell r="K48">
            <v>7.1095384706620743</v>
          </cell>
          <cell r="L48">
            <v>2.2937696751651839</v>
          </cell>
          <cell r="M48">
            <v>9.4033081458272569</v>
          </cell>
          <cell r="N48">
            <v>15.478218325763901</v>
          </cell>
          <cell r="O48">
            <v>2.2036086167957341</v>
          </cell>
          <cell r="P48">
            <v>17.681826942559635</v>
          </cell>
          <cell r="Q48">
            <v>8.3686798551018278</v>
          </cell>
          <cell r="R48">
            <v>9.9280154584406137</v>
          </cell>
          <cell r="S48">
            <v>6.4527326549674067</v>
          </cell>
          <cell r="T48">
            <v>2.0488265323772294</v>
          </cell>
          <cell r="U48">
            <v>0.68065569881738974</v>
          </cell>
          <cell r="V48">
            <v>0.90658219215316183</v>
          </cell>
          <cell r="W48">
            <v>20.016812536755801</v>
          </cell>
          <cell r="X48">
            <v>2.3349855941961657</v>
          </cell>
          <cell r="Y48">
            <v>33.702207572066087</v>
          </cell>
          <cell r="Z48">
            <v>10117.450000000001</v>
          </cell>
        </row>
        <row r="49">
          <cell r="A49">
            <v>2001</v>
          </cell>
          <cell r="B49">
            <v>2.9076616159217212</v>
          </cell>
          <cell r="C49">
            <v>3.2581199829002996</v>
          </cell>
          <cell r="D49">
            <v>6.1657815988220195</v>
          </cell>
          <cell r="E49">
            <v>4.0789246188191708</v>
          </cell>
          <cell r="F49">
            <v>2.0335439129815227</v>
          </cell>
          <cell r="G49">
            <v>1.2290314919488909</v>
          </cell>
          <cell r="H49">
            <v>3.5139885052011585E-2</v>
          </cell>
          <cell r="I49">
            <v>0</v>
          </cell>
          <cell r="J49">
            <v>3.2977152899824254</v>
          </cell>
          <cell r="K49">
            <v>7.3766399088015948</v>
          </cell>
          <cell r="L49">
            <v>2.1957535743124503</v>
          </cell>
          <cell r="M49">
            <v>9.5723934831140465</v>
          </cell>
          <cell r="N49">
            <v>15.738175081936067</v>
          </cell>
          <cell r="O49">
            <v>1.9585522253360566</v>
          </cell>
          <cell r="P49">
            <v>17.696727307272123</v>
          </cell>
          <cell r="Q49">
            <v>8.3615351731344703</v>
          </cell>
          <cell r="R49">
            <v>9.4460551940341038</v>
          </cell>
          <cell r="S49">
            <v>6.5925711300052248</v>
          </cell>
          <cell r="T49">
            <v>1.4351873842207759</v>
          </cell>
          <cell r="U49">
            <v>0.62919298912269039</v>
          </cell>
          <cell r="V49">
            <v>0.81194129102740775</v>
          </cell>
          <cell r="W49">
            <v>18.914947988410205</v>
          </cell>
          <cell r="X49">
            <v>1.2182206811380811</v>
          </cell>
          <cell r="Y49">
            <v>31.535790623664084</v>
          </cell>
          <cell r="Z49">
            <v>10526.5</v>
          </cell>
        </row>
        <row r="50">
          <cell r="A50">
            <v>2002</v>
          </cell>
          <cell r="B50">
            <v>3.2210012322716723</v>
          </cell>
          <cell r="C50">
            <v>3.5537238142269687</v>
          </cell>
          <cell r="D50">
            <v>6.7747250464986415</v>
          </cell>
          <cell r="E50">
            <v>4.1728595625666323</v>
          </cell>
          <cell r="F50">
            <v>2.1017754865627007</v>
          </cell>
          <cell r="G50">
            <v>1.3616094298782035</v>
          </cell>
          <cell r="H50">
            <v>3.39866988503413E-2</v>
          </cell>
          <cell r="I50">
            <v>0</v>
          </cell>
          <cell r="J50">
            <v>3.4973716152912457</v>
          </cell>
          <cell r="K50">
            <v>7.670231177857878</v>
          </cell>
          <cell r="L50">
            <v>2.5386550239300689</v>
          </cell>
          <cell r="M50">
            <v>10.208886201787946</v>
          </cell>
          <cell r="N50">
            <v>16.983611248286589</v>
          </cell>
          <cell r="O50">
            <v>1.5779446446950014</v>
          </cell>
          <cell r="P50">
            <v>18.561555892981591</v>
          </cell>
          <cell r="Q50">
            <v>9.3133800704287104</v>
          </cell>
          <cell r="R50">
            <v>7.922953021373222</v>
          </cell>
          <cell r="S50">
            <v>6.4683647708759286</v>
          </cell>
          <cell r="T50">
            <v>1.3665200555676067</v>
          </cell>
          <cell r="U50">
            <v>0.61834192538987331</v>
          </cell>
          <cell r="V50">
            <v>0.72919099287866906</v>
          </cell>
          <cell r="W50">
            <v>17.105370766085297</v>
          </cell>
          <cell r="X50">
            <v>-1.4561851268962911</v>
          </cell>
          <cell r="Y50">
            <v>32.679909356495735</v>
          </cell>
          <cell r="Z50">
            <v>10833.65</v>
          </cell>
        </row>
        <row r="51">
          <cell r="A51">
            <v>2003</v>
          </cell>
          <cell r="B51">
            <v>3.5887023874935755</v>
          </cell>
          <cell r="C51">
            <v>3.7168063950087737</v>
          </cell>
          <cell r="D51">
            <v>7.3055087825023488</v>
          </cell>
          <cell r="E51">
            <v>4.1692780800794065</v>
          </cell>
          <cell r="F51">
            <v>2.1775377089278436</v>
          </cell>
          <cell r="G51">
            <v>1.4241035821265888</v>
          </cell>
          <cell r="H51">
            <v>3.8595154114748585E-2</v>
          </cell>
          <cell r="I51">
            <v>0</v>
          </cell>
          <cell r="J51">
            <v>3.6402364451691813</v>
          </cell>
          <cell r="K51">
            <v>7.8095145252485869</v>
          </cell>
          <cell r="L51">
            <v>2.6699959233591528</v>
          </cell>
          <cell r="M51">
            <v>10.479510448607741</v>
          </cell>
          <cell r="N51">
            <v>17.785019231110088</v>
          </cell>
          <cell r="O51">
            <v>1.3565731402541699</v>
          </cell>
          <cell r="P51">
            <v>19.141592371364258</v>
          </cell>
          <cell r="Q51">
            <v>9.9755047058615016</v>
          </cell>
          <cell r="R51">
            <v>7.0339690529786054</v>
          </cell>
          <cell r="S51">
            <v>6.3185983445293248</v>
          </cell>
          <cell r="T51">
            <v>1.1678512557826264</v>
          </cell>
          <cell r="U51">
            <v>0.59841542742693066</v>
          </cell>
          <cell r="V51">
            <v>0.67650082419043389</v>
          </cell>
          <cell r="W51">
            <v>15.795334904907923</v>
          </cell>
          <cell r="X51">
            <v>-3.3462574664563345</v>
          </cell>
          <cell r="Y51">
            <v>34.681959978021595</v>
          </cell>
          <cell r="Z51">
            <v>11283.8</v>
          </cell>
        </row>
        <row r="52">
          <cell r="A52">
            <v>2004</v>
          </cell>
          <cell r="B52">
            <v>3.7758004897945603</v>
          </cell>
          <cell r="C52">
            <v>3.6672889580015715</v>
          </cell>
          <cell r="D52">
            <v>7.4430894477961322</v>
          </cell>
          <cell r="E52">
            <v>4.0874728180650202</v>
          </cell>
          <cell r="F52">
            <v>2.2027450116211864</v>
          </cell>
          <cell r="G52">
            <v>1.4654836201555865</v>
          </cell>
          <cell r="H52">
            <v>3.8310416658004484E-2</v>
          </cell>
          <cell r="I52">
            <v>0</v>
          </cell>
          <cell r="J52">
            <v>3.7065390484347782</v>
          </cell>
          <cell r="K52">
            <v>7.7940118664997975</v>
          </cell>
          <cell r="L52">
            <v>2.4969211131392171</v>
          </cell>
          <cell r="M52">
            <v>10.290932979639015</v>
          </cell>
          <cell r="N52">
            <v>17.734022427435146</v>
          </cell>
          <cell r="O52">
            <v>1.3325488859044776</v>
          </cell>
          <cell r="P52">
            <v>19.066571313339622</v>
          </cell>
          <cell r="Q52">
            <v>9.9400105609353506</v>
          </cell>
          <cell r="R52">
            <v>6.7270580310923904</v>
          </cell>
          <cell r="S52">
            <v>6.0987904818530696</v>
          </cell>
          <cell r="T52">
            <v>1.5747518803870126</v>
          </cell>
          <cell r="U52">
            <v>0.58089302271432675</v>
          </cell>
          <cell r="V52">
            <v>0.65296516970259033</v>
          </cell>
          <cell r="W52">
            <v>15.634458585749389</v>
          </cell>
          <cell r="X52">
            <v>-3.4321127275902343</v>
          </cell>
          <cell r="Y52">
            <v>35.720442894028906</v>
          </cell>
          <cell r="Z52">
            <v>12025.45</v>
          </cell>
        </row>
        <row r="53">
          <cell r="A53">
            <v>2005</v>
          </cell>
          <cell r="B53">
            <v>3.8460123966137223</v>
          </cell>
          <cell r="C53">
            <v>3.7005800929551231</v>
          </cell>
          <cell r="D53">
            <v>7.5465924895688454</v>
          </cell>
          <cell r="E53">
            <v>4.0416544921167352</v>
          </cell>
          <cell r="F53">
            <v>2.2933657468550703</v>
          </cell>
          <cell r="G53">
            <v>1.4159098966429409</v>
          </cell>
          <cell r="H53">
            <v>3.9963690622285074E-2</v>
          </cell>
          <cell r="I53">
            <v>0</v>
          </cell>
          <cell r="J53">
            <v>3.7492393341202961</v>
          </cell>
          <cell r="K53">
            <v>7.7908938262370313</v>
          </cell>
          <cell r="L53">
            <v>2.4897246798580355</v>
          </cell>
          <cell r="M53">
            <v>10.280618506095067</v>
          </cell>
          <cell r="N53">
            <v>17.827210995663915</v>
          </cell>
          <cell r="O53">
            <v>1.4335659159352196</v>
          </cell>
          <cell r="P53">
            <v>19.26077691159913</v>
          </cell>
          <cell r="Q53">
            <v>10.036317169426882</v>
          </cell>
          <cell r="R53">
            <v>7.2246467432591954</v>
          </cell>
          <cell r="S53">
            <v>6.1875932570524732</v>
          </cell>
          <cell r="T53">
            <v>2.1682931865374799</v>
          </cell>
          <cell r="U53">
            <v>0.56952739371130923</v>
          </cell>
          <cell r="V53">
            <v>0.6302559966963136</v>
          </cell>
          <cell r="W53">
            <v>16.78031657725677</v>
          </cell>
          <cell r="X53">
            <v>-2.4804603343423599</v>
          </cell>
          <cell r="Y53">
            <v>35.781193144851827</v>
          </cell>
          <cell r="Z53">
            <v>12834.15</v>
          </cell>
        </row>
        <row r="54">
          <cell r="A54">
            <v>2006</v>
          </cell>
          <cell r="B54">
            <v>3.812528985308</v>
          </cell>
          <cell r="C54">
            <v>3.6416141952395358</v>
          </cell>
          <cell r="D54">
            <v>7.4541431805475362</v>
          </cell>
          <cell r="E54">
            <v>3.9880924230342689</v>
          </cell>
          <cell r="F54">
            <v>2.3820946410404464</v>
          </cell>
          <cell r="G54">
            <v>1.3243879861053827</v>
          </cell>
          <cell r="H54">
            <v>3.9968104704556071E-2</v>
          </cell>
          <cell r="I54">
            <v>0</v>
          </cell>
          <cell r="J54">
            <v>3.7464507318503855</v>
          </cell>
          <cell r="K54">
            <v>7.7345431548846548</v>
          </cell>
          <cell r="L54">
            <v>2.6172986151209372</v>
          </cell>
          <cell r="M54">
            <v>10.351841770005592</v>
          </cell>
          <cell r="N54">
            <v>17.805984950553128</v>
          </cell>
          <cell r="O54">
            <v>1.6615102605698995</v>
          </cell>
          <cell r="P54">
            <v>19.46749521112303</v>
          </cell>
          <cell r="Q54">
            <v>10.071441795668473</v>
          </cell>
          <cell r="R54">
            <v>7.6541963393732741</v>
          </cell>
          <cell r="S54">
            <v>6.1431145572694694</v>
          </cell>
          <cell r="T54">
            <v>2.5949939050656696</v>
          </cell>
          <cell r="U54">
            <v>0.54230067731676246</v>
          </cell>
          <cell r="V54">
            <v>0.71316414162244546</v>
          </cell>
          <cell r="W54">
            <v>17.647769620647622</v>
          </cell>
          <cell r="X54">
            <v>-1.8197255904754053</v>
          </cell>
          <cell r="Y54">
            <v>35.407238765615404</v>
          </cell>
          <cell r="Z54">
            <v>13638.375</v>
          </cell>
        </row>
        <row r="55">
          <cell r="A55">
            <v>2007</v>
          </cell>
          <cell r="B55">
            <v>3.8337111988132229</v>
          </cell>
          <cell r="C55">
            <v>3.454824082626585</v>
          </cell>
          <cell r="D55">
            <v>7.2885352814398088</v>
          </cell>
          <cell r="E55">
            <v>4.0686455621798645</v>
          </cell>
          <cell r="F55">
            <v>2.5945013575167239</v>
          </cell>
          <cell r="G55">
            <v>1.3338931340442803</v>
          </cell>
          <cell r="H55">
            <v>4.1985053321017721E-2</v>
          </cell>
          <cell r="I55">
            <v>0</v>
          </cell>
          <cell r="J55">
            <v>3.9703795448820225</v>
          </cell>
          <cell r="K55">
            <v>8.0390251070618852</v>
          </cell>
          <cell r="L55">
            <v>2.1072718112352016</v>
          </cell>
          <cell r="M55">
            <v>10.146296918297088</v>
          </cell>
          <cell r="N55">
            <v>17.434832199736896</v>
          </cell>
          <cell r="O55">
            <v>1.6591723346488654</v>
          </cell>
          <cell r="P55">
            <v>19.094004534385761</v>
          </cell>
          <cell r="Q55">
            <v>9.3958070926750104</v>
          </cell>
          <cell r="R55">
            <v>8.1414056595851889</v>
          </cell>
          <cell r="S55">
            <v>6.0850827105550422</v>
          </cell>
          <cell r="T55">
            <v>2.5907786827889274</v>
          </cell>
          <cell r="U55">
            <v>0.45532090575755035</v>
          </cell>
          <cell r="V55">
            <v>0.69690990007557441</v>
          </cell>
          <cell r="W55">
            <v>17.969497858762281</v>
          </cell>
          <cell r="X55">
            <v>-1.1245066756234783</v>
          </cell>
          <cell r="Y55">
            <v>35.233359923867106</v>
          </cell>
          <cell r="Z55">
            <v>14290.8</v>
          </cell>
        </row>
        <row r="56">
          <cell r="A56">
            <v>2008</v>
          </cell>
          <cell r="B56">
            <v>4.1539747648512124</v>
          </cell>
          <cell r="C56">
            <v>3.5436375444480808</v>
          </cell>
          <cell r="D56">
            <v>7.6976123092992923</v>
          </cell>
          <cell r="E56">
            <v>4.1517771601724842</v>
          </cell>
          <cell r="F56">
            <v>2.6168927294216195</v>
          </cell>
          <cell r="G56">
            <v>1.36621827165853</v>
          </cell>
          <cell r="H56">
            <v>4.6800840380307698E-2</v>
          </cell>
          <cell r="I56">
            <v>0</v>
          </cell>
          <cell r="J56">
            <v>4.0299118414604571</v>
          </cell>
          <cell r="K56">
            <v>8.1816890016329413</v>
          </cell>
          <cell r="L56">
            <v>2.6361082048995059</v>
          </cell>
          <cell r="M56">
            <v>10.817797206532449</v>
          </cell>
          <cell r="N56">
            <v>18.515409515831742</v>
          </cell>
          <cell r="O56">
            <v>1.7143826104355699</v>
          </cell>
          <cell r="P56">
            <v>20.229792126267313</v>
          </cell>
          <cell r="Q56">
            <v>10.3337205141988</v>
          </cell>
          <cell r="R56">
            <v>7.7712931106110732</v>
          </cell>
          <cell r="S56">
            <v>6.1055087641356334</v>
          </cell>
          <cell r="T56">
            <v>2.0642968936790038</v>
          </cell>
          <cell r="U56">
            <v>0.45670837480690413</v>
          </cell>
          <cell r="V56">
            <v>0.72174356869973311</v>
          </cell>
          <cell r="W56">
            <v>17.119550711932348</v>
          </cell>
          <cell r="X56">
            <v>-3.1102414143349639</v>
          </cell>
          <cell r="Y56">
            <v>39.360524169412258</v>
          </cell>
          <cell r="Z56">
            <v>14743.325000000001</v>
          </cell>
        </row>
        <row r="57">
          <cell r="A57">
            <v>2009</v>
          </cell>
          <cell r="B57">
            <v>4.5505342368935278</v>
          </cell>
          <cell r="C57">
            <v>4.0245291647611525</v>
          </cell>
          <cell r="D57">
            <v>8.5750634016546794</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14.504351501545198</v>
          </cell>
          <cell r="N57">
            <v>23.079414903199879</v>
          </cell>
          <cell r="O57">
            <v>1.2950706079629706</v>
          </cell>
          <cell r="P57">
            <v>24.374485511162852</v>
          </cell>
          <cell r="Q57">
            <v>13.646828531437521</v>
          </cell>
          <cell r="R57">
            <v>6.3422996438420709</v>
          </cell>
          <cell r="S57">
            <v>6.1732909269806955</v>
          </cell>
          <cell r="T57">
            <v>0.95780845078230026</v>
          </cell>
          <cell r="U57">
            <v>0.43295361631951657</v>
          </cell>
          <cell r="V57">
            <v>0.67941628902839557</v>
          </cell>
          <cell r="W57">
            <v>14.58576892695298</v>
          </cell>
          <cell r="X57">
            <v>-9.7887165842098707</v>
          </cell>
          <cell r="Y57">
            <v>52.278350586898384</v>
          </cell>
          <cell r="Z57">
            <v>14431.8</v>
          </cell>
        </row>
        <row r="58">
          <cell r="A58">
            <v>2010</v>
          </cell>
          <cell r="B58">
            <v>4.6422330571439163</v>
          </cell>
          <cell r="C58">
            <v>4.436408481789357</v>
          </cell>
          <cell r="D58">
            <v>9.0786415389332742</v>
          </cell>
          <cell r="E58">
            <v>4.7224144728196586</v>
          </cell>
          <cell r="F58">
            <v>3.0088382859857736</v>
          </cell>
          <cell r="G58">
            <v>1.838221964640117</v>
          </cell>
          <cell r="H58">
            <v>5.3151019115362713E-2</v>
          </cell>
          <cell r="I58">
            <v>6.7390667066517958E-6</v>
          </cell>
          <cell r="J58">
            <v>4.9002180088079594</v>
          </cell>
          <cell r="K58">
            <v>9.622632481627619</v>
          </cell>
          <cell r="L58">
            <v>3.2740475171593495</v>
          </cell>
          <cell r="M58">
            <v>12.896679998786967</v>
          </cell>
          <cell r="N58">
            <v>21.975321537720241</v>
          </cell>
          <cell r="O58">
            <v>1.3221644534448422</v>
          </cell>
          <cell r="P58">
            <v>23.297485991165086</v>
          </cell>
          <cell r="Q58">
            <v>12.352689056092624</v>
          </cell>
          <cell r="R58">
            <v>6.0553816501952644</v>
          </cell>
          <cell r="S58">
            <v>5.828039234846365</v>
          </cell>
          <cell r="T58">
            <v>1.2901067131213</v>
          </cell>
          <cell r="U58">
            <v>0.45090421427536503</v>
          </cell>
          <cell r="V58">
            <v>0.95018818843778452</v>
          </cell>
          <cell r="W58">
            <v>14.574620000876079</v>
          </cell>
          <cell r="X58">
            <v>-8.7228659902890051</v>
          </cell>
          <cell r="Y58">
            <v>60.778847417421154</v>
          </cell>
          <cell r="Z58">
            <v>14838.85</v>
          </cell>
        </row>
        <row r="59">
          <cell r="A59">
            <v>2011</v>
          </cell>
          <cell r="B59">
            <v>4.5404229834763461</v>
          </cell>
          <cell r="C59">
            <v>4.2051328660206089</v>
          </cell>
          <cell r="D59">
            <v>8.7455558494969559</v>
          </cell>
          <cell r="E59">
            <v>4.7061691447008593</v>
          </cell>
          <cell r="F59">
            <v>3.1156396119757139</v>
          </cell>
          <cell r="G59">
            <v>1.7850545405560687</v>
          </cell>
          <cell r="H59">
            <v>5.6019099338307253E-2</v>
          </cell>
          <cell r="I59">
            <v>1.5580697463429992E-4</v>
          </cell>
          <cell r="J59">
            <v>4.9568690588447231</v>
          </cell>
          <cell r="K59">
            <v>9.6630382035455842</v>
          </cell>
          <cell r="L59">
            <v>3.4894465119525044</v>
          </cell>
          <cell r="M59">
            <v>13.152484715498087</v>
          </cell>
          <cell r="N59">
            <v>21.898040564995043</v>
          </cell>
          <cell r="O59">
            <v>1.4929034792022033</v>
          </cell>
          <cell r="P59">
            <v>23.390944044197244</v>
          </cell>
          <cell r="Q59">
            <v>12.23500236144946</v>
          </cell>
          <cell r="R59">
            <v>7.0857960843759686</v>
          </cell>
          <cell r="S59">
            <v>5.315562682281989</v>
          </cell>
          <cell r="T59">
            <v>1.1755960834021753</v>
          </cell>
          <cell r="U59">
            <v>0.4698943596252193</v>
          </cell>
          <cell r="V59">
            <v>0.90715365002182868</v>
          </cell>
          <cell r="W59">
            <v>14.954002859707179</v>
          </cell>
          <cell r="X59">
            <v>-8.4369411844900668</v>
          </cell>
          <cell r="Y59">
            <v>65.751757291685266</v>
          </cell>
          <cell r="Z59">
            <v>15403.674999999999</v>
          </cell>
        </row>
        <row r="60">
          <cell r="A60">
            <v>2012</v>
          </cell>
          <cell r="B60">
            <v>4.1760351758950449</v>
          </cell>
          <cell r="C60">
            <v>3.7690896804710876</v>
          </cell>
          <cell r="D60">
            <v>7.9451248563661325</v>
          </cell>
          <cell r="E60">
            <v>4.7813433230882296</v>
          </cell>
          <cell r="F60">
            <v>2.9023725667878013</v>
          </cell>
          <cell r="G60">
            <v>1.560332452067549</v>
          </cell>
          <cell r="H60">
            <v>5.6457062426626056E-2</v>
          </cell>
          <cell r="I60">
            <v>1.0400804661055215E-3</v>
          </cell>
          <cell r="J60">
            <v>4.5202021617480828</v>
          </cell>
          <cell r="K60">
            <v>9.3015454848363106</v>
          </cell>
          <cell r="L60">
            <v>3.3441514157861794</v>
          </cell>
          <cell r="M60">
            <v>12.645696900622491</v>
          </cell>
          <cell r="N60">
            <v>20.590821756988621</v>
          </cell>
          <cell r="O60">
            <v>1.3727069184035074</v>
          </cell>
          <cell r="P60">
            <v>21.96352867539213</v>
          </cell>
          <cell r="Q60">
            <v>11.289276272152311</v>
          </cell>
          <cell r="R60">
            <v>7.0514092467513043</v>
          </cell>
          <cell r="S60">
            <v>5.2646381983564234</v>
          </cell>
          <cell r="T60">
            <v>1.5089823715703035</v>
          </cell>
          <cell r="U60">
            <v>0.49239402233993196</v>
          </cell>
          <cell r="V60">
            <v>0.94117940142434908</v>
          </cell>
          <cell r="W60">
            <v>15.258603240442312</v>
          </cell>
          <cell r="X60">
            <v>-6.7049254349498169</v>
          </cell>
          <cell r="Y60">
            <v>70.259185560942797</v>
          </cell>
          <cell r="Z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4.6232438105189937</v>
          </cell>
          <cell r="K61">
            <v>9.4886494185810157</v>
          </cell>
          <cell r="L61">
            <v>2.7473270385800808</v>
          </cell>
          <cell r="M61">
            <v>12.235976457161096</v>
          </cell>
          <cell r="N61">
            <v>19.477474249078899</v>
          </cell>
          <cell r="O61">
            <v>1.3303300002559657</v>
          </cell>
          <cell r="P61">
            <v>20.807804249334865</v>
          </cell>
          <cell r="Q61">
            <v>9.9888248304978813</v>
          </cell>
          <cell r="R61">
            <v>7.9283476197430991</v>
          </cell>
          <cell r="S61">
            <v>5.7084608771198111</v>
          </cell>
          <cell r="T61">
            <v>1.647251905063758</v>
          </cell>
          <cell r="U61">
            <v>0.50595120687915851</v>
          </cell>
          <cell r="V61">
            <v>0.92369355763975491</v>
          </cell>
          <cell r="W61">
            <v>16.713705166445582</v>
          </cell>
          <cell r="X61">
            <v>-4.0940990828892829</v>
          </cell>
          <cell r="Y61">
            <v>72.168606235630136</v>
          </cell>
          <cell r="Z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4.7941198529963236</v>
          </cell>
          <cell r="K62">
            <v>9.6685263285428267</v>
          </cell>
          <cell r="L62">
            <v>2.4382821108989261</v>
          </cell>
          <cell r="M62">
            <v>12.106808439441753</v>
          </cell>
          <cell r="N62">
            <v>18.908134241817578</v>
          </cell>
          <cell r="O62">
            <v>1.3209330233255829</v>
          </cell>
          <cell r="P62">
            <v>20.229067265143165</v>
          </cell>
          <cell r="Q62">
            <v>9.2396079132747531</v>
          </cell>
          <cell r="R62">
            <v>8.0457857600286147</v>
          </cell>
          <cell r="S62">
            <v>5.9047130024404444</v>
          </cell>
          <cell r="T62">
            <v>1.8504174142815109</v>
          </cell>
          <cell r="U62">
            <v>0.53867500533667179</v>
          </cell>
          <cell r="V62">
            <v>1.0925234669328274</v>
          </cell>
          <cell r="W62">
            <v>17.432114649020068</v>
          </cell>
          <cell r="X62">
            <v>-2.7969526161230931</v>
          </cell>
          <cell r="Y62">
            <v>73.732029839207513</v>
          </cell>
          <cell r="Z62">
            <v>17332.900000000001</v>
          </cell>
        </row>
        <row r="63">
          <cell r="A63">
            <v>2015</v>
          </cell>
          <cell r="B63">
            <v>3.2247458240799984</v>
          </cell>
          <cell r="C63">
            <v>3.2545186446346324</v>
          </cell>
          <cell r="D63">
            <v>6.4792644687146295</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12.694885249435817</v>
          </cell>
          <cell r="N63">
            <v>19.174149718150446</v>
          </cell>
          <cell r="O63">
            <v>1.2337036509847115</v>
          </cell>
          <cell r="P63">
            <v>20.407853369135157</v>
          </cell>
          <cell r="Q63">
            <v>9.1223070895630656</v>
          </cell>
          <cell r="R63">
            <v>8.5172709721909357</v>
          </cell>
          <cell r="S63">
            <v>5.88854539650338</v>
          </cell>
          <cell r="T63">
            <v>1.9004467857819027</v>
          </cell>
          <cell r="U63">
            <v>0.54326829396376231</v>
          </cell>
          <cell r="V63">
            <v>1.1152480676825882</v>
          </cell>
          <cell r="W63">
            <v>17.964779516122569</v>
          </cell>
          <cell r="X63">
            <v>-2.4430738530125886</v>
          </cell>
          <cell r="Y63">
            <v>72.506668619828545</v>
          </cell>
          <cell r="Z63">
            <v>18090.325000000001</v>
          </cell>
        </row>
        <row r="64">
          <cell r="A64">
            <v>2016</v>
          </cell>
          <cell r="B64">
            <v>3.1525663106202106</v>
          </cell>
          <cell r="C64">
            <v>3.2365889617512846</v>
          </cell>
          <cell r="D64">
            <v>6.3891552723714957</v>
          </cell>
          <cell r="E64">
            <v>4.9069292947261465</v>
          </cell>
          <cell r="F64">
            <v>3.1715949857015411</v>
          </cell>
          <cell r="G64">
            <v>1.9852352574935512</v>
          </cell>
          <cell r="H64">
            <v>7.7111953835248326E-2</v>
          </cell>
          <cell r="I64">
            <v>0.2244305547694323</v>
          </cell>
          <cell r="J64">
            <v>5.4583727517997724</v>
          </cell>
          <cell r="K64">
            <v>10.365302046525919</v>
          </cell>
          <cell r="L64">
            <v>2.7193647764669726</v>
          </cell>
          <cell r="M64">
            <v>13.08466682299289</v>
          </cell>
          <cell r="N64">
            <v>19.473822095364383</v>
          </cell>
          <cell r="O64">
            <v>1.2939121716138524</v>
          </cell>
          <cell r="P64">
            <v>20.767734266978238</v>
          </cell>
          <cell r="Q64">
            <v>9.1085200488384679</v>
          </cell>
          <cell r="R64">
            <v>8.3342092992542174</v>
          </cell>
          <cell r="S64">
            <v>6.0108242435023547</v>
          </cell>
          <cell r="T64">
            <v>1.614855303906269</v>
          </cell>
          <cell r="U64">
            <v>0.51224330829418441</v>
          </cell>
          <cell r="V64">
            <v>1.144006102113367</v>
          </cell>
          <cell r="W64">
            <v>17.616138257070389</v>
          </cell>
          <cell r="X64">
            <v>-3.1515960099078475</v>
          </cell>
          <cell r="Y64">
            <v>76.371420331573319</v>
          </cell>
          <cell r="Z64">
            <v>18550.95</v>
          </cell>
        </row>
        <row r="65">
          <cell r="A65">
            <v>2017</v>
          </cell>
          <cell r="B65">
            <v>3.0623928186900855</v>
          </cell>
          <cell r="C65">
            <v>3.1657746241357394</v>
          </cell>
          <cell r="D65">
            <v>6.228167442825824</v>
          </cell>
          <cell r="E65">
            <v>4.873348986236687</v>
          </cell>
          <cell r="F65">
            <v>3.0686660872498019</v>
          </cell>
          <cell r="G65">
            <v>1.9441528622760706</v>
          </cell>
          <cell r="H65">
            <v>8.418321680135947E-2</v>
          </cell>
          <cell r="I65">
            <v>0.24948825383647472</v>
          </cell>
          <cell r="J65">
            <v>5.3464904201637076</v>
          </cell>
          <cell r="K65">
            <v>10.219839406400395</v>
          </cell>
          <cell r="L65">
            <v>2.8504040784028835</v>
          </cell>
          <cell r="M65">
            <v>13.070243484803278</v>
          </cell>
          <cell r="N65">
            <v>19.298410927629103</v>
          </cell>
          <cell r="O65">
            <v>1.3623318501991206</v>
          </cell>
          <cell r="P65">
            <v>20.660742777828226</v>
          </cell>
          <cell r="Q65">
            <v>9.0785715212287084</v>
          </cell>
          <cell r="R65">
            <v>8.2352605430087298</v>
          </cell>
          <cell r="S65">
            <v>6.0288601486593416</v>
          </cell>
          <cell r="T65">
            <v>1.5413249620568434</v>
          </cell>
          <cell r="U65">
            <v>0.43494143133261554</v>
          </cell>
          <cell r="V65">
            <v>0.96664374943247411</v>
          </cell>
          <cell r="W65">
            <v>17.207030834490002</v>
          </cell>
          <cell r="X65">
            <v>-3.4537119433382202</v>
          </cell>
          <cell r="Y65">
            <v>76.09614341864598</v>
          </cell>
          <cell r="Z65">
            <v>19272.25</v>
          </cell>
        </row>
        <row r="66">
          <cell r="A66">
            <v>2018</v>
          </cell>
          <cell r="B66">
            <v>3.0772013357564405</v>
          </cell>
          <cell r="C66">
            <v>3.1569563235317739</v>
          </cell>
          <cell r="D66">
            <v>6.2341576592882149</v>
          </cell>
          <cell r="E66">
            <v>4.8528777693905214</v>
          </cell>
          <cell r="F66">
            <v>2.8753504013322972</v>
          </cell>
          <cell r="G66">
            <v>1.9231186428951768</v>
          </cell>
          <cell r="H66">
            <v>8.5403414011605713E-2</v>
          </cell>
          <cell r="I66">
            <v>0.24351487283010617</v>
          </cell>
          <cell r="J66">
            <v>5.1273873310691851</v>
          </cell>
          <cell r="K66">
            <v>9.9802651004597074</v>
          </cell>
          <cell r="L66">
            <v>2.4860290402246537</v>
          </cell>
          <cell r="M66">
            <v>12.46629414068436</v>
          </cell>
          <cell r="N66">
            <v>18.700451799972576</v>
          </cell>
          <cell r="O66">
            <v>1.605981500539269</v>
          </cell>
          <cell r="P66">
            <v>20.306433300511845</v>
          </cell>
          <cell r="Q66">
            <v>8.720186699512869</v>
          </cell>
          <cell r="R66">
            <v>8.3196327287507614</v>
          </cell>
          <cell r="S66">
            <v>5.7853177981021195</v>
          </cell>
          <cell r="T66">
            <v>1.0117403750050964</v>
          </cell>
          <cell r="U66">
            <v>0.46939756297340474</v>
          </cell>
          <cell r="V66">
            <v>0.86948206698796304</v>
          </cell>
          <cell r="W66">
            <v>16.455570531819344</v>
          </cell>
          <cell r="X66">
            <v>-3.8508627686925005</v>
          </cell>
          <cell r="Y66">
            <v>77.830594159586582</v>
          </cell>
          <cell r="Z66">
            <v>20235.724999999999</v>
          </cell>
        </row>
        <row r="67">
          <cell r="A67">
            <v>2019</v>
          </cell>
          <cell r="B67">
            <v>3.1339057883000772</v>
          </cell>
          <cell r="C67">
            <v>3.1226501800238551</v>
          </cell>
          <cell r="D67">
            <v>6.2565559683239318</v>
          </cell>
          <cell r="E67">
            <v>4.8824165376883135</v>
          </cell>
          <cell r="F67">
            <v>2.9659751243528256</v>
          </cell>
          <cell r="G67">
            <v>1.9036000441942611</v>
          </cell>
          <cell r="H67">
            <v>8.4826442473019015E-2</v>
          </cell>
          <cell r="I67">
            <v>0.27447779530114119</v>
          </cell>
          <cell r="J67">
            <v>5.2288794063212469</v>
          </cell>
          <cell r="K67">
            <v>10.11129594400956</v>
          </cell>
          <cell r="L67">
            <v>2.5753650496799576</v>
          </cell>
          <cell r="M67">
            <v>12.686660993689516</v>
          </cell>
          <cell r="N67">
            <v>18.943216962013448</v>
          </cell>
          <cell r="O67">
            <v>1.7957212501555175</v>
          </cell>
          <cell r="P67">
            <v>20.738938212168971</v>
          </cell>
          <cell r="Q67">
            <v>8.8319210180038894</v>
          </cell>
          <cell r="R67">
            <v>8.2453259580865996</v>
          </cell>
          <cell r="S67">
            <v>5.8042376800497353</v>
          </cell>
          <cell r="T67">
            <v>1.1532669403021734</v>
          </cell>
          <cell r="U67">
            <v>0.4596824299766587</v>
          </cell>
          <cell r="V67">
            <v>0.85839541328316149</v>
          </cell>
          <cell r="W67">
            <v>16.520908421698326</v>
          </cell>
          <cell r="X67">
            <v>-4.2180297904706414</v>
          </cell>
          <cell r="Y67">
            <v>78.212328015528982</v>
          </cell>
          <cell r="Z67">
            <v>21251.628000000001</v>
          </cell>
        </row>
        <row r="68">
          <cell r="A68">
            <v>2020</v>
          </cell>
          <cell r="B68">
            <v>2.931520914854385</v>
          </cell>
          <cell r="C68">
            <v>2.9113848740629438</v>
          </cell>
          <cell r="D68">
            <v>5.8429057889173288</v>
          </cell>
          <cell r="E68">
            <v>4.9671824127280759</v>
          </cell>
          <cell r="F68">
            <v>3.0344615634446677</v>
          </cell>
          <cell r="G68">
            <v>1.8916440494111495</v>
          </cell>
          <cell r="H68">
            <v>7.4373149317467788E-2</v>
          </cell>
          <cell r="I68">
            <v>0.24865343052763023</v>
          </cell>
          <cell r="J68">
            <v>5.249132192700916</v>
          </cell>
          <cell r="K68">
            <v>10.216314605428991</v>
          </cell>
          <cell r="L68">
            <v>2.5538006166673779</v>
          </cell>
          <cell r="M68">
            <v>12.77011522209637</v>
          </cell>
          <cell r="N68">
            <v>18.613021011013696</v>
          </cell>
          <cell r="O68">
            <v>2.0589802447085024</v>
          </cell>
          <cell r="P68">
            <v>20.672001255722201</v>
          </cell>
          <cell r="Q68">
            <v>8.3967064055847072</v>
          </cell>
          <cell r="R68">
            <v>8.2855829474226894</v>
          </cell>
          <cell r="S68">
            <v>5.7873892687289814</v>
          </cell>
          <cell r="T68">
            <v>1.2397544216783511</v>
          </cell>
          <cell r="U68">
            <v>0.48607697211813883</v>
          </cell>
          <cell r="V68">
            <v>0.84227331650899395</v>
          </cell>
          <cell r="W68">
            <v>16.641076926457153</v>
          </cell>
          <cell r="X68">
            <v>-4.0309243292650443</v>
          </cell>
          <cell r="Y68">
            <v>79.457671411098829</v>
          </cell>
          <cell r="Z68">
            <v>22119.542000000001</v>
          </cell>
        </row>
        <row r="69">
          <cell r="A69">
            <v>2021</v>
          </cell>
          <cell r="B69">
            <v>2.843603279989189</v>
          </cell>
          <cell r="C69">
            <v>2.8201062814147027</v>
          </cell>
          <cell r="D69">
            <v>5.6637095614038921</v>
          </cell>
          <cell r="E69">
            <v>5.0820607608842554</v>
          </cell>
          <cell r="F69">
            <v>3.1625434302130424</v>
          </cell>
          <cell r="G69">
            <v>1.9072980195386919</v>
          </cell>
          <cell r="H69">
            <v>6.1523773818502034E-2</v>
          </cell>
          <cell r="I69">
            <v>0.24124747701522731</v>
          </cell>
          <cell r="J69">
            <v>5.3726127005854627</v>
          </cell>
          <cell r="K69">
            <v>10.454673461469717</v>
          </cell>
          <cell r="L69">
            <v>2.5344368349237785</v>
          </cell>
          <cell r="M69">
            <v>12.989110296393495</v>
          </cell>
          <cell r="N69">
            <v>18.65281985779739</v>
          </cell>
          <cell r="O69">
            <v>2.2525513206708201</v>
          </cell>
          <cell r="P69">
            <v>20.905371178468211</v>
          </cell>
          <cell r="Q69">
            <v>8.1981463963276724</v>
          </cell>
          <cell r="R69">
            <v>8.3110060987571437</v>
          </cell>
          <cell r="S69">
            <v>5.7958769088586735</v>
          </cell>
          <cell r="T69">
            <v>1.2732757606008953</v>
          </cell>
          <cell r="U69">
            <v>0.48334067160437855</v>
          </cell>
          <cell r="V69">
            <v>0.84977614640504673</v>
          </cell>
          <cell r="W69">
            <v>16.713275586226139</v>
          </cell>
          <cell r="X69">
            <v>-4.1920955922420706</v>
          </cell>
          <cell r="Y69">
            <v>81.038192431263653</v>
          </cell>
          <cell r="Z69">
            <v>22939.1</v>
          </cell>
        </row>
        <row r="70">
          <cell r="A70">
            <v>2022</v>
          </cell>
          <cell r="B70">
            <v>2.807791291855505</v>
          </cell>
          <cell r="C70">
            <v>2.7365281939231019</v>
          </cell>
          <cell r="D70">
            <v>5.5443194857786073</v>
          </cell>
          <cell r="E70">
            <v>5.206218246759569</v>
          </cell>
          <cell r="F70">
            <v>3.473046715073985</v>
          </cell>
          <cell r="G70">
            <v>1.9524448667754366</v>
          </cell>
          <cell r="H70">
            <v>6.0513704110318388E-2</v>
          </cell>
          <cell r="I70">
            <v>0.24202537756930381</v>
          </cell>
          <cell r="J70">
            <v>5.7280306635290437</v>
          </cell>
          <cell r="K70">
            <v>10.934248910288613</v>
          </cell>
          <cell r="L70">
            <v>2.6266959681572342</v>
          </cell>
          <cell r="M70">
            <v>13.560944878445847</v>
          </cell>
          <cell r="N70">
            <v>19.105264364224453</v>
          </cell>
          <cell r="O70">
            <v>2.4292704816220483</v>
          </cell>
          <cell r="P70">
            <v>21.534534845846501</v>
          </cell>
          <cell r="Q70">
            <v>8.1710154539358406</v>
          </cell>
          <cell r="R70">
            <v>8.3695806453715687</v>
          </cell>
          <cell r="S70">
            <v>5.804016597636017</v>
          </cell>
          <cell r="T70">
            <v>1.3426817172198686</v>
          </cell>
          <cell r="U70">
            <v>0.47217427307539694</v>
          </cell>
          <cell r="V70">
            <v>0.85143946621437405</v>
          </cell>
          <cell r="W70">
            <v>16.839892699517225</v>
          </cell>
          <cell r="X70">
            <v>-4.6946421463292767</v>
          </cell>
          <cell r="Y70">
            <v>83.049997508209771</v>
          </cell>
          <cell r="Z70">
            <v>23778.084999999999</v>
          </cell>
        </row>
        <row r="71">
          <cell r="A71">
            <v>2023</v>
          </cell>
          <cell r="B71">
            <v>2.7375168915221786</v>
          </cell>
          <cell r="C71">
            <v>2.6926565753923253</v>
          </cell>
          <cell r="D71">
            <v>5.4301734669145034</v>
          </cell>
          <cell r="E71">
            <v>5.3221163628286803</v>
          </cell>
          <cell r="F71">
            <v>3.4176078767387019</v>
          </cell>
          <cell r="G71">
            <v>1.9960976226626472</v>
          </cell>
          <cell r="H71">
            <v>6.0760841986143073E-2</v>
          </cell>
          <cell r="I71">
            <v>0.24565765272084222</v>
          </cell>
          <cell r="J71">
            <v>5.7201239941083344</v>
          </cell>
          <cell r="K71">
            <v>11.042240356937015</v>
          </cell>
          <cell r="L71">
            <v>2.5229915199897541</v>
          </cell>
          <cell r="M71">
            <v>13.56523187692677</v>
          </cell>
          <cell r="N71">
            <v>18.995405343841274</v>
          </cell>
          <cell r="O71">
            <v>2.5715604726626875</v>
          </cell>
          <cell r="P71">
            <v>21.566965816503959</v>
          </cell>
          <cell r="Q71">
            <v>7.953164986904258</v>
          </cell>
          <cell r="R71">
            <v>8.4470580987299861</v>
          </cell>
          <cell r="S71">
            <v>5.8430804948415505</v>
          </cell>
          <cell r="T71">
            <v>1.4514833330225916</v>
          </cell>
          <cell r="U71">
            <v>0.41925021501985643</v>
          </cell>
          <cell r="V71">
            <v>0.86042394376815223</v>
          </cell>
          <cell r="W71">
            <v>17.021296085382136</v>
          </cell>
          <cell r="X71">
            <v>-4.5456697311218246</v>
          </cell>
          <cell r="Y71">
            <v>84.750240554730965</v>
          </cell>
          <cell r="Z71">
            <v>24672.14</v>
          </cell>
        </row>
        <row r="72">
          <cell r="A72">
            <v>2024</v>
          </cell>
          <cell r="B72">
            <v>2.6732266449649047</v>
          </cell>
          <cell r="C72">
            <v>2.642414105708264</v>
          </cell>
          <cell r="D72">
            <v>5.3156407506731691</v>
          </cell>
          <cell r="E72">
            <v>5.4243406502682028</v>
          </cell>
          <cell r="F72">
            <v>3.3481698381236087</v>
          </cell>
          <cell r="G72">
            <v>2.0323718463945197</v>
          </cell>
          <cell r="H72">
            <v>6.1055703658015055E-2</v>
          </cell>
          <cell r="I72">
            <v>0.24658611026419849</v>
          </cell>
          <cell r="J72">
            <v>5.688183498440341</v>
          </cell>
          <cell r="K72">
            <v>11.112524148708545</v>
          </cell>
          <cell r="L72">
            <v>2.4016153398633611</v>
          </cell>
          <cell r="M72">
            <v>13.514139488571905</v>
          </cell>
          <cell r="N72">
            <v>18.829780239245075</v>
          </cell>
          <cell r="O72">
            <v>2.6571398553897065</v>
          </cell>
          <cell r="P72">
            <v>21.486920094634783</v>
          </cell>
          <cell r="Q72">
            <v>7.7172560905365302</v>
          </cell>
          <cell r="R72">
            <v>8.4942421772769663</v>
          </cell>
          <cell r="S72">
            <v>5.8633364633351066</v>
          </cell>
          <cell r="T72">
            <v>1.5541281665919071</v>
          </cell>
          <cell r="U72">
            <v>0.52710462200568298</v>
          </cell>
          <cell r="V72">
            <v>0.87278535605310581</v>
          </cell>
          <cell r="W72">
            <v>17.311596785262768</v>
          </cell>
          <cell r="X72">
            <v>-4.1753233093720112</v>
          </cell>
          <cell r="Y72">
            <v>85.879355395907012</v>
          </cell>
          <cell r="Z72">
            <v>25642.157999999999</v>
          </cell>
        </row>
        <row r="73">
          <cell r="A73">
            <v>2025</v>
          </cell>
          <cell r="B73">
            <v>2.6497803988871875</v>
          </cell>
          <cell r="C73">
            <v>2.6000693725981536</v>
          </cell>
          <cell r="D73">
            <v>5.2498497714853407</v>
          </cell>
          <cell r="E73">
            <v>5.523277297790993</v>
          </cell>
          <cell r="F73">
            <v>3.6176954596962538</v>
          </cell>
          <cell r="G73">
            <v>2.0702723561000651</v>
          </cell>
          <cell r="H73">
            <v>6.1344404337655624E-2</v>
          </cell>
          <cell r="I73">
            <v>0.2509673410824661</v>
          </cell>
          <cell r="J73">
            <v>6.0002795612164412</v>
          </cell>
          <cell r="K73">
            <v>11.523556859007435</v>
          </cell>
          <cell r="L73">
            <v>2.3768143061513447</v>
          </cell>
          <cell r="M73">
            <v>13.900371165158779</v>
          </cell>
          <cell r="N73">
            <v>19.150220936644121</v>
          </cell>
          <cell r="O73">
            <v>2.7046272183231292</v>
          </cell>
          <cell r="P73">
            <v>21.85484815496725</v>
          </cell>
          <cell r="Q73">
            <v>7.6266640776366872</v>
          </cell>
          <cell r="R73">
            <v>8.5659514996553501</v>
          </cell>
          <cell r="S73">
            <v>5.8741356280062123</v>
          </cell>
          <cell r="T73">
            <v>1.6059463856208596</v>
          </cell>
          <cell r="U73">
            <v>0.4719077366953508</v>
          </cell>
          <cell r="V73">
            <v>0.87751159605069939</v>
          </cell>
          <cell r="W73">
            <v>17.395452846028469</v>
          </cell>
          <cell r="X73">
            <v>-4.4593953089387801</v>
          </cell>
          <cell r="Y73">
            <v>87.235186838203902</v>
          </cell>
          <cell r="Z73">
            <v>26656.058000000001</v>
          </cell>
        </row>
        <row r="74">
          <cell r="A74">
            <v>2026</v>
          </cell>
          <cell r="B74">
            <v>2.6134517215623645</v>
          </cell>
          <cell r="C74">
            <v>2.5631972050623908</v>
          </cell>
          <cell r="D74">
            <v>5.1766489266247548</v>
          </cell>
          <cell r="E74">
            <v>5.6242842372899418</v>
          </cell>
          <cell r="F74">
            <v>3.7318026621086764</v>
          </cell>
          <cell r="G74">
            <v>2.1138306002801515</v>
          </cell>
          <cell r="H74">
            <v>6.1722984628168442E-2</v>
          </cell>
          <cell r="I74">
            <v>0.25084608415788173</v>
          </cell>
          <cell r="J74">
            <v>6.1582023311748779</v>
          </cell>
          <cell r="K74">
            <v>11.782486568464821</v>
          </cell>
          <cell r="L74">
            <v>2.4010591616452204</v>
          </cell>
          <cell r="M74">
            <v>14.183545730110042</v>
          </cell>
          <cell r="N74">
            <v>19.360194656734794</v>
          </cell>
          <cell r="O74">
            <v>2.7761752966015854</v>
          </cell>
          <cell r="P74">
            <v>22.136369953336381</v>
          </cell>
          <cell r="Q74">
            <v>7.5777080882699739</v>
          </cell>
          <cell r="R74">
            <v>9.089829044645521</v>
          </cell>
          <cell r="S74">
            <v>5.8862915661940782</v>
          </cell>
          <cell r="T74">
            <v>1.5449830150649695</v>
          </cell>
          <cell r="U74">
            <v>0.46608317115251963</v>
          </cell>
          <cell r="V74">
            <v>0.8890719378006392</v>
          </cell>
          <cell r="W74">
            <v>17.876258734857728</v>
          </cell>
          <cell r="X74">
            <v>-4.2601112184786514</v>
          </cell>
          <cell r="Y74">
            <v>88.467586035649106</v>
          </cell>
          <cell r="Z74">
            <v>27667.165000000001</v>
          </cell>
        </row>
        <row r="75">
          <cell r="A75">
            <v>2027</v>
          </cell>
          <cell r="B75">
            <v>2.5770046178168968</v>
          </cell>
          <cell r="C75">
            <v>2.5238099115514041</v>
          </cell>
          <cell r="D75">
            <v>5.1008145293683009</v>
          </cell>
          <cell r="E75">
            <v>5.7215887828938463</v>
          </cell>
          <cell r="F75">
            <v>3.8510190507826239</v>
          </cell>
          <cell r="G75">
            <v>2.1549267025176784</v>
          </cell>
          <cell r="H75">
            <v>6.2050631394404213E-2</v>
          </cell>
          <cell r="I75">
            <v>0.24562404207249944</v>
          </cell>
          <cell r="J75">
            <v>6.3136204267672067</v>
          </cell>
          <cell r="K75">
            <v>12.035209209661053</v>
          </cell>
          <cell r="L75">
            <v>2.3138253135536861</v>
          </cell>
          <cell r="M75">
            <v>14.349034523214737</v>
          </cell>
          <cell r="N75">
            <v>19.449849052583041</v>
          </cell>
          <cell r="O75">
            <v>2.842212607482919</v>
          </cell>
          <cell r="P75">
            <v>22.292061660065958</v>
          </cell>
          <cell r="Q75">
            <v>7.4146398429219884</v>
          </cell>
          <cell r="R75">
            <v>9.5609576814833073</v>
          </cell>
          <cell r="S75">
            <v>5.8854390565854295</v>
          </cell>
          <cell r="T75">
            <v>1.4227765764573252</v>
          </cell>
          <cell r="U75">
            <v>0.46397392258884479</v>
          </cell>
          <cell r="V75">
            <v>0.91592188162345889</v>
          </cell>
          <cell r="W75">
            <v>18.249069118738365</v>
          </cell>
          <cell r="X75">
            <v>-4.0429925413275942</v>
          </cell>
          <cell r="Y75">
            <v>89.372667142276825</v>
          </cell>
          <cell r="Z75">
            <v>28737.822</v>
          </cell>
        </row>
        <row r="76">
          <cell r="A76">
            <v>2028</v>
          </cell>
          <cell r="B76">
            <v>2.5582655027937875</v>
          </cell>
          <cell r="C76">
            <v>2.4858887417852813</v>
          </cell>
          <cell r="D76">
            <v>5.0441542445790688</v>
          </cell>
          <cell r="E76">
            <v>5.8167300391687782</v>
          </cell>
          <cell r="F76">
            <v>4.2153594584652403</v>
          </cell>
          <cell r="G76">
            <v>2.1948211753513145</v>
          </cell>
          <cell r="H76">
            <v>6.1275619901616757E-2</v>
          </cell>
          <cell r="I76">
            <v>0.24175371909156834</v>
          </cell>
          <cell r="J76">
            <v>6.7132099728097385</v>
          </cell>
          <cell r="K76">
            <v>12.529940011978516</v>
          </cell>
          <cell r="L76">
            <v>2.4034924893161969</v>
          </cell>
          <cell r="M76">
            <v>14.933432501294714</v>
          </cell>
          <cell r="N76">
            <v>19.977586745873783</v>
          </cell>
          <cell r="O76">
            <v>2.9141047951069252</v>
          </cell>
          <cell r="P76">
            <v>22.891691540980705</v>
          </cell>
          <cell r="Q76">
            <v>7.4476467338952652</v>
          </cell>
          <cell r="R76">
            <v>9.5605873658967937</v>
          </cell>
          <cell r="S76">
            <v>5.88343065110453</v>
          </cell>
          <cell r="T76">
            <v>1.425332937956342</v>
          </cell>
          <cell r="U76">
            <v>0.41350494837969393</v>
          </cell>
          <cell r="V76">
            <v>0.92462626576868545</v>
          </cell>
          <cell r="W76">
            <v>18.207482169106047</v>
          </cell>
          <cell r="X76">
            <v>-4.6842093718746609</v>
          </cell>
          <cell r="Y76">
            <v>90.80406251533104</v>
          </cell>
          <cell r="Z76">
            <v>29861.794999999998</v>
          </cell>
        </row>
        <row r="77">
          <cell r="A77">
            <v>2029</v>
          </cell>
          <cell r="B77">
            <v>2.4865621438801226</v>
          </cell>
          <cell r="C77">
            <v>2.4536976027461983</v>
          </cell>
          <cell r="D77">
            <v>4.9402597466263209</v>
          </cell>
          <cell r="E77">
            <v>5.9092315560744213</v>
          </cell>
          <cell r="F77">
            <v>3.9142184518627352</v>
          </cell>
          <cell r="G77">
            <v>2.2382558610635557</v>
          </cell>
          <cell r="H77">
            <v>6.1658910441448507E-2</v>
          </cell>
          <cell r="I77">
            <v>0.24124637304795429</v>
          </cell>
          <cell r="J77">
            <v>6.4553795964156935</v>
          </cell>
          <cell r="K77">
            <v>12.364611152490115</v>
          </cell>
          <cell r="L77">
            <v>2.2159537705884764</v>
          </cell>
          <cell r="M77">
            <v>14.58056492307859</v>
          </cell>
          <cell r="N77">
            <v>19.520824669704911</v>
          </cell>
          <cell r="O77">
            <v>2.9699353629622491</v>
          </cell>
          <cell r="P77">
            <v>22.490760032667158</v>
          </cell>
          <cell r="Q77">
            <v>7.1562135172147965</v>
          </cell>
          <cell r="R77">
            <v>9.6187513267566853</v>
          </cell>
          <cell r="S77">
            <v>5.8883033904789324</v>
          </cell>
          <cell r="T77">
            <v>1.3803623304371899</v>
          </cell>
          <cell r="U77">
            <v>0.46305138653209166</v>
          </cell>
          <cell r="V77">
            <v>0.916162781329663</v>
          </cell>
          <cell r="W77">
            <v>18.266631215534563</v>
          </cell>
          <cell r="X77">
            <v>-4.2241288171325975</v>
          </cell>
          <cell r="Y77">
            <v>91.771918665453228</v>
          </cell>
          <cell r="Z77">
            <v>31006.062000000002</v>
          </cell>
        </row>
        <row r="78">
          <cell r="A78">
            <v>0</v>
          </cell>
          <cell r="B78">
            <v>0</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A79">
            <v>0</v>
          </cell>
          <cell r="B79">
            <v>0</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A80">
            <v>0</v>
          </cell>
          <cell r="B80">
            <v>0</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row>
        <row r="81">
          <cell r="A81">
            <v>0</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A82">
            <v>0</v>
          </cell>
          <cell r="B82">
            <v>0</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4">
          <cell r="A84">
            <v>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row>
        <row r="86">
          <cell r="A86">
            <v>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row>
        <row r="87">
          <cell r="A87">
            <v>0</v>
          </cell>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row>
        <row r="88">
          <cell r="A88">
            <v>0</v>
          </cell>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row>
        <row r="89">
          <cell r="A89">
            <v>0</v>
          </cell>
          <cell r="B89">
            <v>0</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row>
        <row r="90">
          <cell r="A90">
            <v>0</v>
          </cell>
          <cell r="B90">
            <v>0</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row>
        <row r="91">
          <cell r="A91">
            <v>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row>
        <row r="92">
          <cell r="A92">
            <v>0</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row>
        <row r="95">
          <cell r="A95">
            <v>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row>
        <row r="96">
          <cell r="A96">
            <v>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0</v>
          </cell>
          <cell r="B97">
            <v>0</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row>
        <row r="98">
          <cell r="A98">
            <v>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A99">
            <v>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row>
        <row r="100">
          <cell r="A100">
            <v>0</v>
          </cell>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row>
      </sheetData>
      <sheetData sheetId="21">
        <row r="9">
          <cell r="A9" t="str">
            <v>YEAR</v>
          </cell>
          <cell r="B9" t="str">
            <v>DEFD</v>
          </cell>
          <cell r="C9" t="str">
            <v>NDEFD</v>
          </cell>
          <cell r="D9" t="str">
            <v>TOTD</v>
          </cell>
          <cell r="E9" t="str">
            <v>TOTSS</v>
          </cell>
          <cell r="F9" t="str">
            <v>NETMED</v>
          </cell>
          <cell r="G9" t="str">
            <v>MEDIC</v>
          </cell>
          <cell r="H9" t="str">
            <v>CHIP</v>
          </cell>
          <cell r="I9" t="str">
            <v>ACA</v>
          </cell>
          <cell r="J9" t="str">
            <v>TOTHC</v>
          </cell>
          <cell r="K9" t="str">
            <v>TOTOLD</v>
          </cell>
          <cell r="L9" t="str">
            <v>TOTOTHM</v>
          </cell>
          <cell r="M9" t="str">
            <v>TOTM</v>
          </cell>
          <cell r="N9" t="str">
            <v>TOTNONINT</v>
          </cell>
          <cell r="O9" t="str">
            <v>TOTINT</v>
          </cell>
          <cell r="P9" t="str">
            <v>TOTO</v>
          </cell>
          <cell r="Q9" t="str">
            <v>TOTLESSOLD</v>
          </cell>
          <cell r="R9" t="str">
            <v>TAXTOT</v>
          </cell>
          <cell r="S9" t="str">
            <v>DEFICIT</v>
          </cell>
          <cell r="T9" t="str">
            <v>DHBP</v>
          </cell>
          <cell r="U9" t="str">
            <v>GDP</v>
          </cell>
        </row>
        <row r="10">
          <cell r="A10">
            <v>1962</v>
          </cell>
          <cell r="B10">
            <v>8.9725530370939506</v>
          </cell>
          <cell r="C10">
            <v>3.3337601912323387</v>
          </cell>
          <cell r="D10">
            <v>12.306313228326289</v>
          </cell>
          <cell r="E10">
            <v>2.3984291629316603</v>
          </cell>
          <cell r="F10">
            <v>0</v>
          </cell>
          <cell r="G10">
            <v>1.7586545439023347E-2</v>
          </cell>
          <cell r="H10">
            <v>0</v>
          </cell>
          <cell r="I10">
            <v>0</v>
          </cell>
          <cell r="J10">
            <v>1.7586545439023347E-2</v>
          </cell>
          <cell r="K10">
            <v>2.4160157083706837</v>
          </cell>
          <cell r="L10">
            <v>2.3403764886669229</v>
          </cell>
          <cell r="M10">
            <v>4.7563921970376066</v>
          </cell>
          <cell r="N10">
            <v>17.062705425363895</v>
          </cell>
          <cell r="O10">
            <v>1.1762496264993385</v>
          </cell>
          <cell r="P10">
            <v>18.238955051863233</v>
          </cell>
          <cell r="Q10">
            <v>14.646689716993212</v>
          </cell>
          <cell r="R10">
            <v>17.018995176505744</v>
          </cell>
          <cell r="S10">
            <v>-1.2199598753574905</v>
          </cell>
          <cell r="T10">
            <v>42.346011012933801</v>
          </cell>
          <cell r="U10">
            <v>585.67499999999995</v>
          </cell>
        </row>
        <row r="11">
          <cell r="A11">
            <v>1963</v>
          </cell>
          <cell r="B11">
            <v>8.689420899385313</v>
          </cell>
          <cell r="C11">
            <v>3.4899708832093168</v>
          </cell>
          <cell r="D11">
            <v>12.17939178259463</v>
          </cell>
          <cell r="E11">
            <v>2.5001617599482366</v>
          </cell>
          <cell r="F11">
            <v>0</v>
          </cell>
          <cell r="G11">
            <v>2.53963118731802E-2</v>
          </cell>
          <cell r="H11">
            <v>0</v>
          </cell>
          <cell r="I11">
            <v>0</v>
          </cell>
          <cell r="J11">
            <v>2.53963118731802E-2</v>
          </cell>
          <cell r="K11">
            <v>2.525558071821417</v>
          </cell>
          <cell r="L11">
            <v>2.0494985441604658</v>
          </cell>
          <cell r="M11">
            <v>4.5750566159818824</v>
          </cell>
          <cell r="N11">
            <v>16.754448398576514</v>
          </cell>
          <cell r="O11">
            <v>1.2520219993529602</v>
          </cell>
          <cell r="P11">
            <v>18.006470397929473</v>
          </cell>
          <cell r="Q11">
            <v>14.228890326755096</v>
          </cell>
          <cell r="R11">
            <v>17.237140084115172</v>
          </cell>
          <cell r="S11">
            <v>-0.7693303138142995</v>
          </cell>
          <cell r="T11">
            <v>41.083468133290197</v>
          </cell>
          <cell r="U11">
            <v>618.20000000000005</v>
          </cell>
        </row>
        <row r="12">
          <cell r="A12">
            <v>1964</v>
          </cell>
          <cell r="B12">
            <v>8.3176666162913691</v>
          </cell>
          <cell r="C12">
            <v>3.6418316457609188</v>
          </cell>
          <cell r="D12">
            <v>11.959498262052289</v>
          </cell>
          <cell r="E12">
            <v>2.4553423001360133</v>
          </cell>
          <cell r="F12">
            <v>0</v>
          </cell>
          <cell r="G12">
            <v>3.1736436451564154E-2</v>
          </cell>
          <cell r="H12">
            <v>0</v>
          </cell>
          <cell r="I12">
            <v>0</v>
          </cell>
          <cell r="J12">
            <v>3.1736436451564154E-2</v>
          </cell>
          <cell r="K12">
            <v>2.4870787365875771</v>
          </cell>
          <cell r="L12">
            <v>2.2269910835726159</v>
          </cell>
          <cell r="M12">
            <v>4.7140698201601934</v>
          </cell>
          <cell r="N12">
            <v>16.67356808221248</v>
          </cell>
          <cell r="O12">
            <v>1.2390811546017833</v>
          </cell>
          <cell r="P12">
            <v>17.912649236814264</v>
          </cell>
          <cell r="Q12">
            <v>14.186489345624903</v>
          </cell>
          <cell r="R12">
            <v>17.018739610095206</v>
          </cell>
          <cell r="S12">
            <v>-0.89390962671905572</v>
          </cell>
          <cell r="T12">
            <v>38.816533172132381</v>
          </cell>
          <cell r="U12">
            <v>661.7</v>
          </cell>
        </row>
        <row r="13">
          <cell r="A13">
            <v>1965</v>
          </cell>
          <cell r="B13">
            <v>7.1931766115673357</v>
          </cell>
          <cell r="C13">
            <v>3.7741514820427868</v>
          </cell>
          <cell r="D13">
            <v>10.967328093610124</v>
          </cell>
          <cell r="E13">
            <v>2.4075000881119375</v>
          </cell>
          <cell r="F13">
            <v>0</v>
          </cell>
          <cell r="G13">
            <v>3.8346315158777712E-2</v>
          </cell>
          <cell r="H13">
            <v>0</v>
          </cell>
          <cell r="I13">
            <v>0</v>
          </cell>
          <cell r="J13">
            <v>3.8346315158777712E-2</v>
          </cell>
          <cell r="K13">
            <v>2.445846403270715</v>
          </cell>
          <cell r="L13">
            <v>2.0434920523032458</v>
          </cell>
          <cell r="M13">
            <v>4.4893384555739608</v>
          </cell>
          <cell r="N13">
            <v>15.456666549184083</v>
          </cell>
          <cell r="O13">
            <v>1.211151446798012</v>
          </cell>
          <cell r="P13">
            <v>16.667817995982094</v>
          </cell>
          <cell r="Q13">
            <v>13.010820145913367</v>
          </cell>
          <cell r="R13">
            <v>16.468755506996086</v>
          </cell>
          <cell r="S13">
            <v>-0.1990624889860087</v>
          </cell>
          <cell r="T13">
            <v>36.764247700278432</v>
          </cell>
          <cell r="U13">
            <v>709.32500000000005</v>
          </cell>
        </row>
        <row r="14">
          <cell r="A14">
            <v>1966</v>
          </cell>
          <cell r="B14">
            <v>7.5592427688266755</v>
          </cell>
          <cell r="C14">
            <v>3.9905185944456898</v>
          </cell>
          <cell r="D14">
            <v>11.549761363272367</v>
          </cell>
          <cell r="E14">
            <v>2.5954707069412857</v>
          </cell>
          <cell r="F14">
            <v>0</v>
          </cell>
          <cell r="G14">
            <v>9.8657868605656826E-2</v>
          </cell>
          <cell r="H14">
            <v>0</v>
          </cell>
          <cell r="I14">
            <v>0</v>
          </cell>
          <cell r="J14">
            <v>9.8657868605656826E-2</v>
          </cell>
          <cell r="K14">
            <v>2.6941285755469426</v>
          </cell>
          <cell r="L14">
            <v>1.7905762516416286</v>
          </cell>
          <cell r="M14">
            <v>4.4847048271885717</v>
          </cell>
          <cell r="N14">
            <v>16.03446619046094</v>
          </cell>
          <cell r="O14">
            <v>1.2026009801723307</v>
          </cell>
          <cell r="P14">
            <v>17.237067170633267</v>
          </cell>
          <cell r="Q14">
            <v>13.340337614913997</v>
          </cell>
          <cell r="R14">
            <v>16.763509401326115</v>
          </cell>
          <cell r="S14">
            <v>-0.47355776930715243</v>
          </cell>
          <cell r="T14">
            <v>33.788910599314519</v>
          </cell>
          <cell r="U14">
            <v>780.47500000000002</v>
          </cell>
        </row>
        <row r="15">
          <cell r="A15">
            <v>1967</v>
          </cell>
          <cell r="B15">
            <v>8.6058396342010095</v>
          </cell>
          <cell r="C15">
            <v>4.1221720809300377</v>
          </cell>
          <cell r="D15">
            <v>12.728011715131046</v>
          </cell>
          <cell r="E15">
            <v>2.5452915334269752</v>
          </cell>
          <cell r="F15">
            <v>0.30184393771853801</v>
          </cell>
          <cell r="G15">
            <v>0.14022294611637429</v>
          </cell>
          <cell r="H15">
            <v>0</v>
          </cell>
          <cell r="I15">
            <v>0</v>
          </cell>
          <cell r="J15">
            <v>0.44206688383491227</v>
          </cell>
          <cell r="K15">
            <v>2.9873584172618872</v>
          </cell>
          <cell r="L15">
            <v>1.8807567018319833</v>
          </cell>
          <cell r="M15">
            <v>4.8681151190938712</v>
          </cell>
          <cell r="N15">
            <v>17.596126834224915</v>
          </cell>
          <cell r="O15">
            <v>1.2274588326708706</v>
          </cell>
          <cell r="P15">
            <v>18.823585666895788</v>
          </cell>
          <cell r="Q15">
            <v>14.608768416963027</v>
          </cell>
          <cell r="R15">
            <v>17.790502375900303</v>
          </cell>
          <cell r="S15">
            <v>-1.0330832909954835</v>
          </cell>
          <cell r="T15">
            <v>31.873046232927884</v>
          </cell>
          <cell r="U15">
            <v>836.52499999999998</v>
          </cell>
        </row>
        <row r="16">
          <cell r="A16">
            <v>1968</v>
          </cell>
          <cell r="B16">
            <v>9.1526613374926882</v>
          </cell>
          <cell r="C16">
            <v>3.991421329693897</v>
          </cell>
          <cell r="D16">
            <v>13.144082667186584</v>
          </cell>
          <cell r="E16">
            <v>2.5951034732473608</v>
          </cell>
          <cell r="F16">
            <v>0.49321783694955851</v>
          </cell>
          <cell r="G16">
            <v>0.20120881263404172</v>
          </cell>
          <cell r="H16">
            <v>0</v>
          </cell>
          <cell r="I16">
            <v>0</v>
          </cell>
          <cell r="J16">
            <v>0.69442664958360023</v>
          </cell>
          <cell r="K16">
            <v>3.289530122830961</v>
          </cell>
          <cell r="L16">
            <v>2.176976854301869</v>
          </cell>
          <cell r="M16">
            <v>5.4665069771328305</v>
          </cell>
          <cell r="N16">
            <v>18.610589644319418</v>
          </cell>
          <cell r="O16">
            <v>1.235551346684121</v>
          </cell>
          <cell r="P16">
            <v>19.846140991003537</v>
          </cell>
          <cell r="Q16">
            <v>15.321059521488452</v>
          </cell>
          <cell r="R16">
            <v>17.042921204356183</v>
          </cell>
          <cell r="S16">
            <v>-2.8032197866473556</v>
          </cell>
          <cell r="T16">
            <v>32.258585633512524</v>
          </cell>
          <cell r="U16">
            <v>897.57500000000005</v>
          </cell>
        </row>
        <row r="17">
          <cell r="A17">
            <v>1969</v>
          </cell>
          <cell r="B17">
            <v>8.4379383336308695</v>
          </cell>
          <cell r="C17">
            <v>3.5298258141847949</v>
          </cell>
          <cell r="D17">
            <v>11.967764147815666</v>
          </cell>
          <cell r="E17">
            <v>2.7237254851954806</v>
          </cell>
          <cell r="F17">
            <v>0.55045777970467469</v>
          </cell>
          <cell r="G17">
            <v>0.23309785519369566</v>
          </cell>
          <cell r="H17">
            <v>0</v>
          </cell>
          <cell r="I17">
            <v>0</v>
          </cell>
          <cell r="J17">
            <v>0.78355563489837032</v>
          </cell>
          <cell r="K17">
            <v>3.5072811200938512</v>
          </cell>
          <cell r="L17">
            <v>1.9629185687689676</v>
          </cell>
          <cell r="M17">
            <v>5.4701996888628184</v>
          </cell>
          <cell r="N17">
            <v>17.437963836678485</v>
          </cell>
          <cell r="O17">
            <v>1.2954528066103901</v>
          </cell>
          <cell r="P17">
            <v>18.733416643288876</v>
          </cell>
          <cell r="Q17">
            <v>13.930682716584633</v>
          </cell>
          <cell r="R17">
            <v>19.064242176940148</v>
          </cell>
          <cell r="S17">
            <v>0.33082553365127082</v>
          </cell>
          <cell r="T17">
            <v>28.370406263548496</v>
          </cell>
          <cell r="U17">
            <v>980.27499999999998</v>
          </cell>
        </row>
        <row r="18">
          <cell r="A18">
            <v>1970</v>
          </cell>
          <cell r="B18">
            <v>7.82592495282681</v>
          </cell>
          <cell r="C18">
            <v>3.6632192418850171</v>
          </cell>
          <cell r="D18">
            <v>11.489144194711827</v>
          </cell>
          <cell r="E18">
            <v>2.8324933718680585</v>
          </cell>
          <cell r="F18">
            <v>0.55872166622877206</v>
          </cell>
          <cell r="G18">
            <v>0.26053932691618698</v>
          </cell>
          <cell r="H18">
            <v>0</v>
          </cell>
          <cell r="I18">
            <v>0</v>
          </cell>
          <cell r="J18">
            <v>0.81926099314495893</v>
          </cell>
          <cell r="K18">
            <v>3.6517543650130171</v>
          </cell>
          <cell r="L18">
            <v>2.1776578211956918</v>
          </cell>
          <cell r="M18">
            <v>5.8294121862087085</v>
          </cell>
          <cell r="N18">
            <v>17.318556380920537</v>
          </cell>
          <cell r="O18">
            <v>1.3738744118279314</v>
          </cell>
          <cell r="P18">
            <v>18.692430792748464</v>
          </cell>
          <cell r="Q18">
            <v>13.666802015907519</v>
          </cell>
          <cell r="R18">
            <v>18.420904292163279</v>
          </cell>
          <cell r="S18">
            <v>-0.27152650058518768</v>
          </cell>
          <cell r="T18">
            <v>27.056918336637448</v>
          </cell>
          <cell r="U18">
            <v>1046.675</v>
          </cell>
        </row>
        <row r="19">
          <cell r="A19">
            <v>1971</v>
          </cell>
          <cell r="B19">
            <v>7.0761721373874886</v>
          </cell>
          <cell r="C19">
            <v>3.89789978057409</v>
          </cell>
          <cell r="D19">
            <v>10.974071917961579</v>
          </cell>
          <cell r="E19">
            <v>3.1463884286417985</v>
          </cell>
          <cell r="F19">
            <v>0.5575209350230621</v>
          </cell>
          <cell r="G19">
            <v>0.30110608571044739</v>
          </cell>
          <cell r="H19">
            <v>0</v>
          </cell>
          <cell r="I19">
            <v>0</v>
          </cell>
          <cell r="J19">
            <v>0.85862702073350949</v>
          </cell>
          <cell r="K19">
            <v>4.0050154493753087</v>
          </cell>
          <cell r="L19">
            <v>2.5150687385249202</v>
          </cell>
          <cell r="M19">
            <v>6.5200841879002285</v>
          </cell>
          <cell r="N19">
            <v>17.494156105861808</v>
          </cell>
          <cell r="O19">
            <v>1.3291836460525726</v>
          </cell>
          <cell r="P19">
            <v>18.823339751914382</v>
          </cell>
          <cell r="Q19">
            <v>13.489140656486498</v>
          </cell>
          <cell r="R19">
            <v>16.760467511531058</v>
          </cell>
          <cell r="S19">
            <v>-2.0628722403833248</v>
          </cell>
          <cell r="T19">
            <v>27.140477363306616</v>
          </cell>
          <cell r="U19">
            <v>1116.55</v>
          </cell>
        </row>
        <row r="20">
          <cell r="A20">
            <v>1972</v>
          </cell>
          <cell r="B20">
            <v>6.5231654676258994</v>
          </cell>
          <cell r="C20">
            <v>4.0457142857142863</v>
          </cell>
          <cell r="D20">
            <v>10.568879753340184</v>
          </cell>
          <cell r="E20">
            <v>3.2365056526207603</v>
          </cell>
          <cell r="F20">
            <v>0.57751284686536486</v>
          </cell>
          <cell r="G20">
            <v>0.37829393627954783</v>
          </cell>
          <cell r="H20">
            <v>0</v>
          </cell>
          <cell r="I20">
            <v>0</v>
          </cell>
          <cell r="J20">
            <v>0.95580678314491263</v>
          </cell>
          <cell r="K20">
            <v>4.1923124357656727</v>
          </cell>
          <cell r="L20">
            <v>2.9328674203494347</v>
          </cell>
          <cell r="M20">
            <v>7.1251798561151078</v>
          </cell>
          <cell r="N20">
            <v>17.694059609455291</v>
          </cell>
          <cell r="O20">
            <v>1.2726002055498458</v>
          </cell>
          <cell r="P20">
            <v>18.966659815005137</v>
          </cell>
          <cell r="Q20">
            <v>13.501747173689619</v>
          </cell>
          <cell r="R20">
            <v>17.044933196300104</v>
          </cell>
          <cell r="S20">
            <v>-1.921726618705035</v>
          </cell>
          <cell r="T20">
            <v>26.505817060637206</v>
          </cell>
          <cell r="U20">
            <v>1216.25</v>
          </cell>
        </row>
        <row r="21">
          <cell r="A21">
            <v>1973</v>
          </cell>
          <cell r="B21">
            <v>5.6992367258681549</v>
          </cell>
          <cell r="C21">
            <v>3.940194791993938</v>
          </cell>
          <cell r="D21">
            <v>9.6394315178620928</v>
          </cell>
          <cell r="E21">
            <v>3.5614038330037521</v>
          </cell>
          <cell r="F21">
            <v>0.56278992404221118</v>
          </cell>
          <cell r="G21">
            <v>0.34005433476870761</v>
          </cell>
          <cell r="H21">
            <v>0</v>
          </cell>
          <cell r="I21">
            <v>0</v>
          </cell>
          <cell r="J21">
            <v>0.9028442588109189</v>
          </cell>
          <cell r="K21">
            <v>4.464248091814671</v>
          </cell>
          <cell r="L21">
            <v>2.7777264410726494</v>
          </cell>
          <cell r="M21">
            <v>7.24197453288732</v>
          </cell>
          <cell r="N21">
            <v>16.881406050749412</v>
          </cell>
          <cell r="O21">
            <v>1.2825223160657193</v>
          </cell>
          <cell r="P21">
            <v>18.163928366815131</v>
          </cell>
          <cell r="Q21">
            <v>12.417157958934741</v>
          </cell>
          <cell r="R21">
            <v>17.061782697887597</v>
          </cell>
          <cell r="S21">
            <v>-1.1021456689275324</v>
          </cell>
          <cell r="T21">
            <v>25.201722449130465</v>
          </cell>
          <cell r="U21">
            <v>1352.7249999999999</v>
          </cell>
        </row>
        <row r="22">
          <cell r="A22">
            <v>1974</v>
          </cell>
          <cell r="B22">
            <v>5.4435715008261125</v>
          </cell>
          <cell r="C22">
            <v>3.8767913140236714</v>
          </cell>
          <cell r="D22">
            <v>9.3203628148497817</v>
          </cell>
          <cell r="E22">
            <v>3.7083993660855787</v>
          </cell>
          <cell r="F22">
            <v>0.60505108406109853</v>
          </cell>
          <cell r="G22">
            <v>0.39235256431871057</v>
          </cell>
          <cell r="H22">
            <v>0</v>
          </cell>
          <cell r="I22">
            <v>0</v>
          </cell>
          <cell r="J22">
            <v>0.99740364837980922</v>
          </cell>
          <cell r="K22">
            <v>4.7058030144653884</v>
          </cell>
          <cell r="L22">
            <v>2.6923154735812798</v>
          </cell>
          <cell r="M22">
            <v>7.3981184880466682</v>
          </cell>
          <cell r="N22">
            <v>16.71848130289645</v>
          </cell>
          <cell r="O22">
            <v>1.4464713221161953</v>
          </cell>
          <cell r="P22">
            <v>18.164952625012646</v>
          </cell>
          <cell r="Q22">
            <v>12.012678288431063</v>
          </cell>
          <cell r="R22">
            <v>17.751222308392624</v>
          </cell>
          <cell r="S22">
            <v>-0.41373031662002169</v>
          </cell>
          <cell r="T22">
            <v>23.178271571635705</v>
          </cell>
          <cell r="U22">
            <v>1482.85</v>
          </cell>
        </row>
        <row r="23">
          <cell r="A23">
            <v>1975</v>
          </cell>
          <cell r="B23">
            <v>5.4523390948550805</v>
          </cell>
          <cell r="C23">
            <v>4.3778645549730077</v>
          </cell>
          <cell r="D23">
            <v>9.8302036498280891</v>
          </cell>
          <cell r="E23">
            <v>3.955193926287786</v>
          </cell>
          <cell r="F23">
            <v>0.76008525600136911</v>
          </cell>
          <cell r="G23">
            <v>0.42565770026603605</v>
          </cell>
          <cell r="H23">
            <v>0</v>
          </cell>
          <cell r="I23">
            <v>0</v>
          </cell>
          <cell r="J23">
            <v>1.1857429562674053</v>
          </cell>
          <cell r="K23">
            <v>5.1409368825551915</v>
          </cell>
          <cell r="L23">
            <v>4.263546836348926</v>
          </cell>
          <cell r="M23">
            <v>9.4044837189041175</v>
          </cell>
          <cell r="N23">
            <v>19.234687368732207</v>
          </cell>
          <cell r="O23">
            <v>1.4464894130093191</v>
          </cell>
          <cell r="P23">
            <v>20.681176781741524</v>
          </cell>
          <cell r="Q23">
            <v>14.093750486177015</v>
          </cell>
          <cell r="R23">
            <v>17.367954322697077</v>
          </cell>
          <cell r="S23">
            <v>-3.3132224590444506</v>
          </cell>
          <cell r="T23">
            <v>24.562440686404159</v>
          </cell>
          <cell r="U23">
            <v>1606.925</v>
          </cell>
        </row>
        <row r="24">
          <cell r="A24">
            <v>1976</v>
          </cell>
          <cell r="B24">
            <v>5.0319690946755511</v>
          </cell>
          <cell r="C24">
            <v>4.7982195845697326</v>
          </cell>
          <cell r="D24">
            <v>9.8301886792452837</v>
          </cell>
          <cell r="E24">
            <v>4.0702648227982756</v>
          </cell>
          <cell r="F24">
            <v>0.83965063546273999</v>
          </cell>
          <cell r="G24">
            <v>0.47970438385308778</v>
          </cell>
          <cell r="H24">
            <v>0</v>
          </cell>
          <cell r="I24">
            <v>0</v>
          </cell>
          <cell r="J24">
            <v>1.3193550193158277</v>
          </cell>
          <cell r="K24">
            <v>5.3896198421141035</v>
          </cell>
          <cell r="L24">
            <v>4.099658473769666</v>
          </cell>
          <cell r="M24">
            <v>9.4892783158837695</v>
          </cell>
          <cell r="N24">
            <v>19.319466995129055</v>
          </cell>
          <cell r="O24">
            <v>1.4963887800235149</v>
          </cell>
          <cell r="P24">
            <v>20.815855775152567</v>
          </cell>
          <cell r="Q24">
            <v>13.929847153014949</v>
          </cell>
          <cell r="R24">
            <v>16.687755444823917</v>
          </cell>
          <cell r="S24">
            <v>-4.1281003303286479</v>
          </cell>
          <cell r="T24">
            <v>26.728850568277252</v>
          </cell>
          <cell r="U24">
            <v>1786.1</v>
          </cell>
        </row>
        <row r="25">
          <cell r="A25">
            <v>1977</v>
          </cell>
          <cell r="B25">
            <v>4.8172600743457696</v>
          </cell>
          <cell r="C25">
            <v>4.9179850073481282</v>
          </cell>
          <cell r="D25">
            <v>9.7352450816938969</v>
          </cell>
          <cell r="E25">
            <v>4.1342175786990722</v>
          </cell>
          <cell r="F25">
            <v>0.91763921307102359</v>
          </cell>
          <cell r="G25">
            <v>0.48786632581230777</v>
          </cell>
          <cell r="H25">
            <v>0</v>
          </cell>
          <cell r="I25">
            <v>0</v>
          </cell>
          <cell r="J25">
            <v>1.4055055388833313</v>
          </cell>
          <cell r="K25">
            <v>5.5397231175824038</v>
          </cell>
          <cell r="L25">
            <v>3.4130883133884136</v>
          </cell>
          <cell r="M25">
            <v>8.9528114309708169</v>
          </cell>
          <cell r="N25">
            <v>18.688056512664716</v>
          </cell>
          <cell r="O25">
            <v>1.4770849542440072</v>
          </cell>
          <cell r="P25">
            <v>20.165141466908722</v>
          </cell>
          <cell r="Q25">
            <v>13.148333395082311</v>
          </cell>
          <cell r="R25">
            <v>17.564323910439285</v>
          </cell>
          <cell r="S25">
            <v>-2.6008175564694369</v>
          </cell>
          <cell r="T25">
            <v>27.125288676472405</v>
          </cell>
          <cell r="U25">
            <v>2024.325</v>
          </cell>
        </row>
        <row r="26">
          <cell r="A26">
            <v>1978</v>
          </cell>
          <cell r="B26">
            <v>4.6030922166750976</v>
          </cell>
          <cell r="C26">
            <v>5.0170885658360653</v>
          </cell>
          <cell r="D26">
            <v>9.6201807825111629</v>
          </cell>
          <cell r="E26">
            <v>4.0663748927840953</v>
          </cell>
          <cell r="F26">
            <v>0.96030262376564268</v>
          </cell>
          <cell r="G26">
            <v>0.46977061294508349</v>
          </cell>
          <cell r="H26">
            <v>0</v>
          </cell>
          <cell r="I26">
            <v>0</v>
          </cell>
          <cell r="J26">
            <v>1.4300732367107263</v>
          </cell>
          <cell r="K26">
            <v>5.4964481294948211</v>
          </cell>
          <cell r="L26">
            <v>3.4937649827354909</v>
          </cell>
          <cell r="M26">
            <v>8.9902131122303111</v>
          </cell>
          <cell r="N26">
            <v>18.610393894741474</v>
          </cell>
          <cell r="O26">
            <v>1.5596560293826565</v>
          </cell>
          <cell r="P26">
            <v>20.170049924124129</v>
          </cell>
          <cell r="Q26">
            <v>13.113945765246653</v>
          </cell>
          <cell r="R26">
            <v>17.575095119751918</v>
          </cell>
          <cell r="S26">
            <v>-2.594954804372211</v>
          </cell>
          <cell r="T26">
            <v>26.705051793529659</v>
          </cell>
          <cell r="U26">
            <v>2273.4499999999998</v>
          </cell>
        </row>
        <row r="27">
          <cell r="A27">
            <v>1979</v>
          </cell>
          <cell r="B27">
            <v>4.5516891924812182</v>
          </cell>
          <cell r="C27">
            <v>4.8028609570953877</v>
          </cell>
          <cell r="D27">
            <v>9.3545501495766068</v>
          </cell>
          <cell r="E27">
            <v>3.9988696491040017</v>
          </cell>
          <cell r="F27">
            <v>0.99420207945587258</v>
          </cell>
          <cell r="G27">
            <v>0.48359529540161572</v>
          </cell>
          <cell r="H27">
            <v>0</v>
          </cell>
          <cell r="I27">
            <v>0</v>
          </cell>
          <cell r="J27">
            <v>1.4777973748574884</v>
          </cell>
          <cell r="K27">
            <v>5.4766670239614896</v>
          </cell>
          <cell r="L27">
            <v>3.1996725880163326</v>
          </cell>
          <cell r="M27">
            <v>8.6763396119778218</v>
          </cell>
          <cell r="N27">
            <v>18.030889761554427</v>
          </cell>
          <cell r="O27">
            <v>1.661732749968331</v>
          </cell>
          <cell r="P27">
            <v>19.692622511522757</v>
          </cell>
          <cell r="Q27">
            <v>12.554222737592937</v>
          </cell>
          <cell r="R27">
            <v>18.058407959229413</v>
          </cell>
          <cell r="S27">
            <v>-1.6342145522933436</v>
          </cell>
          <cell r="T27">
            <v>24.957602096995803</v>
          </cell>
          <cell r="U27">
            <v>2565.5749999999998</v>
          </cell>
        </row>
        <row r="28">
          <cell r="A28">
            <v>1980</v>
          </cell>
          <cell r="B28">
            <v>4.8221282997242012</v>
          </cell>
          <cell r="C28">
            <v>5.0751817758515703</v>
          </cell>
          <cell r="D28">
            <v>9.8973100755757706</v>
          </cell>
          <cell r="E28">
            <v>4.1925928579103839</v>
          </cell>
          <cell r="F28">
            <v>1.1107131344245855</v>
          </cell>
          <cell r="G28">
            <v>0.49991045524553174</v>
          </cell>
          <cell r="H28">
            <v>0</v>
          </cell>
          <cell r="I28">
            <v>0</v>
          </cell>
          <cell r="J28">
            <v>1.6106235896701173</v>
          </cell>
          <cell r="K28">
            <v>5.8032164475805015</v>
          </cell>
          <cell r="L28">
            <v>3.5841183423475051</v>
          </cell>
          <cell r="M28">
            <v>9.3873347899280066</v>
          </cell>
          <cell r="N28">
            <v>19.284644865503779</v>
          </cell>
          <cell r="O28">
            <v>1.8816218345929294</v>
          </cell>
          <cell r="P28">
            <v>21.16626670009671</v>
          </cell>
          <cell r="Q28">
            <v>13.481428417923278</v>
          </cell>
          <cell r="R28">
            <v>18.521866829041151</v>
          </cell>
          <cell r="S28">
            <v>-2.6443998710555583</v>
          </cell>
          <cell r="T28">
            <v>25.499588094129443</v>
          </cell>
          <cell r="U28">
            <v>2791.9</v>
          </cell>
        </row>
        <row r="29">
          <cell r="A29">
            <v>1981</v>
          </cell>
          <cell r="B29">
            <v>5.0415785652163505</v>
          </cell>
          <cell r="C29">
            <v>4.785771848494762</v>
          </cell>
          <cell r="D29">
            <v>9.8273504137111125</v>
          </cell>
          <cell r="E29">
            <v>4.4006095955445268</v>
          </cell>
          <cell r="F29">
            <v>1.2104780218465001</v>
          </cell>
          <cell r="G29">
            <v>0.53724197911097993</v>
          </cell>
          <cell r="H29">
            <v>0</v>
          </cell>
          <cell r="I29">
            <v>0</v>
          </cell>
          <cell r="J29">
            <v>1.74772000095748</v>
          </cell>
          <cell r="K29">
            <v>6.1483295965020073</v>
          </cell>
          <cell r="L29">
            <v>3.47632231965467</v>
          </cell>
          <cell r="M29">
            <v>9.6246519161566777</v>
          </cell>
          <cell r="N29">
            <v>19.452002329867788</v>
          </cell>
          <cell r="O29">
            <v>2.1947354562790737</v>
          </cell>
          <cell r="P29">
            <v>21.646737786146861</v>
          </cell>
          <cell r="Q29">
            <v>13.303672733365781</v>
          </cell>
          <cell r="R29">
            <v>19.126363411500932</v>
          </cell>
          <cell r="S29">
            <v>-2.5203743746459288</v>
          </cell>
          <cell r="T29">
            <v>25.194807267272541</v>
          </cell>
          <cell r="U29">
            <v>3133.2249999999999</v>
          </cell>
        </row>
        <row r="30">
          <cell r="A30">
            <v>1982</v>
          </cell>
          <cell r="B30">
            <v>5.6116317322347467</v>
          </cell>
          <cell r="C30">
            <v>4.2259042962560551</v>
          </cell>
          <cell r="D30">
            <v>9.8375360284908027</v>
          </cell>
          <cell r="E30">
            <v>4.6453287458312582</v>
          </cell>
          <cell r="F30">
            <v>1.3675585132871564</v>
          </cell>
          <cell r="G30">
            <v>0.52487663542939911</v>
          </cell>
          <cell r="H30">
            <v>0</v>
          </cell>
          <cell r="I30">
            <v>0</v>
          </cell>
          <cell r="J30">
            <v>1.8924351487165554</v>
          </cell>
          <cell r="K30">
            <v>6.5377638945478136</v>
          </cell>
          <cell r="L30">
            <v>3.5655756258771336</v>
          </cell>
          <cell r="M30">
            <v>10.103339520424948</v>
          </cell>
          <cell r="N30">
            <v>19.940875548915749</v>
          </cell>
          <cell r="O30">
            <v>2.5663452397120734</v>
          </cell>
          <cell r="P30">
            <v>22.507220788627823</v>
          </cell>
          <cell r="Q30">
            <v>13.403111654367935</v>
          </cell>
          <cell r="R30">
            <v>18.64475530807189</v>
          </cell>
          <cell r="S30">
            <v>-3.8624654805559331</v>
          </cell>
          <cell r="T30">
            <v>27.904537703532679</v>
          </cell>
          <cell r="U30">
            <v>3313.3500000000004</v>
          </cell>
        </row>
        <row r="31">
          <cell r="A31">
            <v>1983</v>
          </cell>
          <cell r="B31">
            <v>5.9355769230769235</v>
          </cell>
          <cell r="C31">
            <v>4.0562217194570138</v>
          </cell>
          <cell r="D31">
            <v>9.9917986425339365</v>
          </cell>
          <cell r="E31">
            <v>4.7656391402714933</v>
          </cell>
          <cell r="F31">
            <v>1.4492364253393664</v>
          </cell>
          <cell r="G31">
            <v>0.53690610859728505</v>
          </cell>
          <cell r="H31">
            <v>0</v>
          </cell>
          <cell r="I31">
            <v>0</v>
          </cell>
          <cell r="J31">
            <v>1.9861425339366514</v>
          </cell>
          <cell r="K31">
            <v>6.7517816742081447</v>
          </cell>
          <cell r="L31">
            <v>3.525367647058824</v>
          </cell>
          <cell r="M31">
            <v>10.277149321266968</v>
          </cell>
          <cell r="N31">
            <v>20.268947963800905</v>
          </cell>
          <cell r="O31">
            <v>2.5398190045248872</v>
          </cell>
          <cell r="P31">
            <v>22.808766968325791</v>
          </cell>
          <cell r="Q31">
            <v>13.51716628959276</v>
          </cell>
          <cell r="R31">
            <v>16.984219457013573</v>
          </cell>
          <cell r="S31">
            <v>-5.8245475113122183</v>
          </cell>
          <cell r="T31">
            <v>32.162556561085978</v>
          </cell>
          <cell r="U31">
            <v>3536</v>
          </cell>
        </row>
        <row r="32">
          <cell r="A32">
            <v>1984</v>
          </cell>
          <cell r="B32">
            <v>5.7744972051124597</v>
          </cell>
          <cell r="C32">
            <v>3.8337627479157033</v>
          </cell>
          <cell r="D32">
            <v>9.6082599530281634</v>
          </cell>
          <cell r="E32">
            <v>4.4579437477447819</v>
          </cell>
          <cell r="F32">
            <v>1.4182455829382086</v>
          </cell>
          <cell r="G32">
            <v>0.50797951470876834</v>
          </cell>
          <cell r="H32">
            <v>0</v>
          </cell>
          <cell r="I32">
            <v>0</v>
          </cell>
          <cell r="J32">
            <v>1.9262250976469768</v>
          </cell>
          <cell r="K32">
            <v>6.3841688453917591</v>
          </cell>
          <cell r="L32">
            <v>2.8102578386625057</v>
          </cell>
          <cell r="M32">
            <v>9.1944266840542639</v>
          </cell>
          <cell r="N32">
            <v>18.802686637082427</v>
          </cell>
          <cell r="O32">
            <v>2.8132964479923022</v>
          </cell>
          <cell r="P32">
            <v>21.615983085074731</v>
          </cell>
          <cell r="Q32">
            <v>12.418517791690672</v>
          </cell>
          <cell r="R32">
            <v>16.875372704425608</v>
          </cell>
          <cell r="S32">
            <v>-4.7406103806491231</v>
          </cell>
          <cell r="T32">
            <v>33.094886906759001</v>
          </cell>
          <cell r="U32">
            <v>3949.1750000000002</v>
          </cell>
        </row>
        <row r="33">
          <cell r="A33">
            <v>1985</v>
          </cell>
          <cell r="B33">
            <v>5.9343864482283637</v>
          </cell>
          <cell r="C33">
            <v>3.8142610122798271</v>
          </cell>
          <cell r="D33">
            <v>9.7486474605081916</v>
          </cell>
          <cell r="E33">
            <v>4.3710793939216313</v>
          </cell>
          <cell r="F33">
            <v>1.5025819876322499</v>
          </cell>
          <cell r="G33">
            <v>0.53116848861404997</v>
          </cell>
          <cell r="H33">
            <v>0</v>
          </cell>
          <cell r="I33">
            <v>0</v>
          </cell>
          <cell r="J33">
            <v>2.0337504762462997</v>
          </cell>
          <cell r="K33">
            <v>6.4048298701679309</v>
          </cell>
          <cell r="L33">
            <v>2.9987397790217174</v>
          </cell>
          <cell r="M33">
            <v>9.4035696491896488</v>
          </cell>
          <cell r="N33">
            <v>19.15221710969784</v>
          </cell>
          <cell r="O33">
            <v>3.0357375223469418</v>
          </cell>
          <cell r="P33">
            <v>22.187954632044782</v>
          </cell>
          <cell r="Q33">
            <v>12.74738723952991</v>
          </cell>
          <cell r="R33">
            <v>17.210210720670556</v>
          </cell>
          <cell r="S33">
            <v>-4.9777439113742261</v>
          </cell>
          <cell r="T33">
            <v>35.339175287945842</v>
          </cell>
          <cell r="U33">
            <v>4265.125</v>
          </cell>
        </row>
        <row r="34">
          <cell r="A34">
            <v>1986</v>
          </cell>
          <cell r="B34">
            <v>6.0498646782656724</v>
          </cell>
          <cell r="C34">
            <v>3.6385086992543494</v>
          </cell>
          <cell r="D34">
            <v>9.6883733775200227</v>
          </cell>
          <cell r="E34">
            <v>4.342380557856945</v>
          </cell>
          <cell r="F34">
            <v>1.5121789560894778</v>
          </cell>
          <cell r="G34">
            <v>0.55222314277823803</v>
          </cell>
          <cell r="H34">
            <v>0</v>
          </cell>
          <cell r="I34">
            <v>0</v>
          </cell>
          <cell r="J34">
            <v>2.0644020988677161</v>
          </cell>
          <cell r="K34">
            <v>6.4067826567246611</v>
          </cell>
          <cell r="L34">
            <v>2.7806241369787368</v>
          </cell>
          <cell r="M34">
            <v>9.1874067937033974</v>
          </cell>
          <cell r="N34">
            <v>18.875780171223418</v>
          </cell>
          <cell r="O34">
            <v>3.0050704225352112</v>
          </cell>
          <cell r="P34">
            <v>21.88085059375863</v>
          </cell>
          <cell r="Q34">
            <v>12.468997514498756</v>
          </cell>
          <cell r="R34">
            <v>16.993206296603148</v>
          </cell>
          <cell r="S34">
            <v>-4.8876442971554823</v>
          </cell>
          <cell r="T34">
            <v>38.456183374758353</v>
          </cell>
          <cell r="U34">
            <v>4526.25</v>
          </cell>
        </row>
        <row r="35">
          <cell r="A35">
            <v>1987</v>
          </cell>
          <cell r="B35">
            <v>5.9257076337398935</v>
          </cell>
          <cell r="C35">
            <v>3.3904334420521645</v>
          </cell>
          <cell r="D35">
            <v>9.3161410757920571</v>
          </cell>
          <cell r="E35">
            <v>4.3013224544586963</v>
          </cell>
          <cell r="F35">
            <v>1.5393957190649483</v>
          </cell>
          <cell r="G35">
            <v>0.57544073075834012</v>
          </cell>
          <cell r="H35">
            <v>0</v>
          </cell>
          <cell r="I35">
            <v>0</v>
          </cell>
          <cell r="J35">
            <v>2.1148364498232883</v>
          </cell>
          <cell r="K35">
            <v>6.4161589042819847</v>
          </cell>
          <cell r="L35">
            <v>2.4193260830807639</v>
          </cell>
          <cell r="M35">
            <v>8.835484987362749</v>
          </cell>
          <cell r="N35">
            <v>18.151626063154808</v>
          </cell>
          <cell r="O35">
            <v>2.9073233144211508</v>
          </cell>
          <cell r="P35">
            <v>21.05894937757596</v>
          </cell>
          <cell r="Q35">
            <v>11.735467158872822</v>
          </cell>
          <cell r="R35">
            <v>17.918408440216879</v>
          </cell>
          <cell r="S35">
            <v>-3.1405409373590807</v>
          </cell>
          <cell r="T35">
            <v>39.636990970394223</v>
          </cell>
          <cell r="U35">
            <v>4767.6499999999996</v>
          </cell>
        </row>
        <row r="36">
          <cell r="A36">
            <v>1988</v>
          </cell>
          <cell r="B36">
            <v>5.661480378706055</v>
          </cell>
          <cell r="C36">
            <v>3.3764194179291822</v>
          </cell>
          <cell r="D36">
            <v>9.0378997966352372</v>
          </cell>
          <cell r="E36">
            <v>4.2192447285712893</v>
          </cell>
          <cell r="F36">
            <v>1.492755738486538</v>
          </cell>
          <cell r="G36">
            <v>0.59281314767784676</v>
          </cell>
          <cell r="H36">
            <v>0</v>
          </cell>
          <cell r="I36">
            <v>0</v>
          </cell>
          <cell r="J36">
            <v>2.0855688861643848</v>
          </cell>
          <cell r="K36">
            <v>6.3048136147356741</v>
          </cell>
          <cell r="L36">
            <v>2.3722450885950317</v>
          </cell>
          <cell r="M36">
            <v>8.6770587033307063</v>
          </cell>
          <cell r="N36">
            <v>17.714958499965945</v>
          </cell>
          <cell r="O36">
            <v>2.9541991417812419</v>
          </cell>
          <cell r="P36">
            <v>20.669157641747187</v>
          </cell>
          <cell r="Q36">
            <v>11.41014488523027</v>
          </cell>
          <cell r="R36">
            <v>17.694446877037297</v>
          </cell>
          <cell r="S36">
            <v>-2.97471076470989</v>
          </cell>
          <cell r="T36">
            <v>39.92597133432583</v>
          </cell>
          <cell r="U36">
            <v>5138.55</v>
          </cell>
        </row>
        <row r="37">
          <cell r="A37">
            <v>1989</v>
          </cell>
          <cell r="B37">
            <v>5.4734795465081216</v>
          </cell>
          <cell r="C37">
            <v>3.3268913122729957</v>
          </cell>
          <cell r="D37">
            <v>8.8003708587811182</v>
          </cell>
          <cell r="E37">
            <v>4.1477674211362503</v>
          </cell>
          <cell r="F37">
            <v>1.4872157236922052</v>
          </cell>
          <cell r="G37">
            <v>0.62297074086242665</v>
          </cell>
          <cell r="H37">
            <v>0</v>
          </cell>
          <cell r="I37">
            <v>0</v>
          </cell>
          <cell r="J37">
            <v>2.1101864645546318</v>
          </cell>
          <cell r="K37">
            <v>6.2579538856908821</v>
          </cell>
          <cell r="L37">
            <v>2.4851859019654614</v>
          </cell>
          <cell r="M37">
            <v>8.743139787656343</v>
          </cell>
          <cell r="N37">
            <v>17.543510646437461</v>
          </cell>
          <cell r="O37">
            <v>3.0421401792184057</v>
          </cell>
          <cell r="P37">
            <v>20.585650825655868</v>
          </cell>
          <cell r="Q37">
            <v>11.28555676074658</v>
          </cell>
          <cell r="R37">
            <v>17.84270006796077</v>
          </cell>
          <cell r="S37">
            <v>-2.7429507576950982</v>
          </cell>
          <cell r="T37">
            <v>39.439139103547909</v>
          </cell>
          <cell r="U37">
            <v>5554.6750000000002</v>
          </cell>
        </row>
        <row r="38">
          <cell r="A38">
            <v>1990</v>
          </cell>
          <cell r="B38">
            <v>5.0882136045772413</v>
          </cell>
          <cell r="C38">
            <v>3.3979571943208309</v>
          </cell>
          <cell r="D38">
            <v>8.4861707988980726</v>
          </cell>
          <cell r="E38">
            <v>4.1787666878575971</v>
          </cell>
          <cell r="F38">
            <v>1.6292095783004872</v>
          </cell>
          <cell r="G38">
            <v>0.69680864589955505</v>
          </cell>
          <cell r="H38">
            <v>0</v>
          </cell>
          <cell r="I38">
            <v>0</v>
          </cell>
          <cell r="J38">
            <v>2.326018224200042</v>
          </cell>
          <cell r="K38">
            <v>6.5047849120576391</v>
          </cell>
          <cell r="L38">
            <v>3.169552871371053</v>
          </cell>
          <cell r="M38">
            <v>9.6743377834286921</v>
          </cell>
          <cell r="N38">
            <v>18.160508582326763</v>
          </cell>
          <cell r="O38">
            <v>3.1251875397329947</v>
          </cell>
          <cell r="P38">
            <v>21.285696122059758</v>
          </cell>
          <cell r="Q38">
            <v>11.655723670269124</v>
          </cell>
          <cell r="R38">
            <v>17.494520025429118</v>
          </cell>
          <cell r="S38">
            <v>-3.7911760966306396</v>
          </cell>
          <cell r="T38">
            <v>40.882525958889595</v>
          </cell>
          <cell r="U38">
            <v>5898.75</v>
          </cell>
        </row>
        <row r="39">
          <cell r="A39">
            <v>1991</v>
          </cell>
          <cell r="B39">
            <v>5.2469197093469333</v>
          </cell>
          <cell r="C39">
            <v>3.5051348434929248</v>
          </cell>
          <cell r="D39">
            <v>8.7520545528398586</v>
          </cell>
          <cell r="E39">
            <v>4.3780951638513583</v>
          </cell>
          <cell r="F39">
            <v>1.6747426423826657</v>
          </cell>
          <cell r="G39">
            <v>0.86216135266096905</v>
          </cell>
          <cell r="H39">
            <v>0</v>
          </cell>
          <cell r="I39">
            <v>0</v>
          </cell>
          <cell r="J39">
            <v>2.5369039950436347</v>
          </cell>
          <cell r="K39">
            <v>6.9149991588949931</v>
          </cell>
          <cell r="L39">
            <v>2.8746261185670861</v>
          </cell>
          <cell r="M39">
            <v>9.7896252774620791</v>
          </cell>
          <cell r="N39">
            <v>18.541679830301938</v>
          </cell>
          <cell r="O39">
            <v>3.1912426608459463</v>
          </cell>
          <cell r="P39">
            <v>21.732922491147885</v>
          </cell>
          <cell r="Q39">
            <v>11.626680671406945</v>
          </cell>
          <cell r="R39">
            <v>17.31425734530848</v>
          </cell>
          <cell r="S39">
            <v>-4.4186651458394053</v>
          </cell>
          <cell r="T39">
            <v>44.131327263700776</v>
          </cell>
          <cell r="U39">
            <v>6093.1750000000002</v>
          </cell>
        </row>
        <row r="40">
          <cell r="A40">
            <v>1992</v>
          </cell>
          <cell r="B40">
            <v>4.716181570231833</v>
          </cell>
          <cell r="C40">
            <v>3.6033820377946619</v>
          </cell>
          <cell r="D40">
            <v>8.3195636080264954</v>
          </cell>
          <cell r="E40">
            <v>4.4444496395869857</v>
          </cell>
          <cell r="F40">
            <v>1.8106838106370544</v>
          </cell>
          <cell r="G40">
            <v>1.0571127995324372</v>
          </cell>
          <cell r="H40">
            <v>0</v>
          </cell>
          <cell r="I40">
            <v>0</v>
          </cell>
          <cell r="J40">
            <v>2.8677966101694916</v>
          </cell>
          <cell r="K40">
            <v>7.3122462497564769</v>
          </cell>
          <cell r="L40">
            <v>2.7930644847067989</v>
          </cell>
          <cell r="M40">
            <v>10.105310734463275</v>
          </cell>
          <cell r="N40">
            <v>18.424874342489773</v>
          </cell>
          <cell r="O40">
            <v>3.1068614845119811</v>
          </cell>
          <cell r="P40">
            <v>21.531735827001754</v>
          </cell>
          <cell r="Q40">
            <v>11.112628092733296</v>
          </cell>
          <cell r="R40">
            <v>17.006943308007013</v>
          </cell>
          <cell r="S40">
            <v>-4.5247925189947402</v>
          </cell>
          <cell r="T40">
            <v>46.752183908045978</v>
          </cell>
          <cell r="U40">
            <v>6416.25</v>
          </cell>
        </row>
        <row r="41">
          <cell r="A41">
            <v>1993</v>
          </cell>
          <cell r="B41">
            <v>4.3161029175722199</v>
          </cell>
          <cell r="C41">
            <v>3.6503488762531693</v>
          </cell>
          <cell r="D41">
            <v>7.9664517938253887</v>
          </cell>
          <cell r="E41">
            <v>4.4571293627980948</v>
          </cell>
          <cell r="F41">
            <v>1.8877618416828712</v>
          </cell>
          <cell r="G41">
            <v>1.1183817750440017</v>
          </cell>
          <cell r="H41">
            <v>0</v>
          </cell>
          <cell r="I41">
            <v>0</v>
          </cell>
          <cell r="J41">
            <v>3.0061436167268729</v>
          </cell>
          <cell r="K41">
            <v>7.4632729795249677</v>
          </cell>
          <cell r="L41">
            <v>2.4391154667857262</v>
          </cell>
          <cell r="M41">
            <v>9.9023884463106935</v>
          </cell>
          <cell r="N41">
            <v>17.86884024013608</v>
          </cell>
          <cell r="O41">
            <v>2.932892518071089</v>
          </cell>
          <cell r="P41">
            <v>20.801732758207169</v>
          </cell>
          <cell r="Q41">
            <v>10.405567260611113</v>
          </cell>
          <cell r="R41">
            <v>17.037322932848241</v>
          </cell>
          <cell r="S41">
            <v>-3.7644098253589284</v>
          </cell>
          <cell r="T41">
            <v>47.944504507163863</v>
          </cell>
          <cell r="U41">
            <v>6775.3249999999998</v>
          </cell>
        </row>
        <row r="42">
          <cell r="A42">
            <v>1994</v>
          </cell>
          <cell r="B42">
            <v>3.9073827654193689</v>
          </cell>
          <cell r="C42">
            <v>3.6098566920027588</v>
          </cell>
          <cell r="D42">
            <v>7.5172394574221277</v>
          </cell>
          <cell r="E42">
            <v>4.4157673631189169</v>
          </cell>
          <cell r="F42">
            <v>1.9626159108801211</v>
          </cell>
          <cell r="G42">
            <v>1.1430362902944884</v>
          </cell>
          <cell r="H42">
            <v>0</v>
          </cell>
          <cell r="I42">
            <v>0</v>
          </cell>
          <cell r="J42">
            <v>3.1056522011746095</v>
          </cell>
          <cell r="K42">
            <v>7.5214195642935264</v>
          </cell>
          <cell r="L42">
            <v>2.4168681245950525</v>
          </cell>
          <cell r="M42">
            <v>9.9382876888885789</v>
          </cell>
          <cell r="N42">
            <v>17.455527146310708</v>
          </cell>
          <cell r="O42">
            <v>2.8275914920891472</v>
          </cell>
          <cell r="P42">
            <v>20.283118638399856</v>
          </cell>
          <cell r="Q42">
            <v>9.9341075820171802</v>
          </cell>
          <cell r="R42">
            <v>17.536467949030563</v>
          </cell>
          <cell r="S42">
            <v>-2.746650689369293</v>
          </cell>
          <cell r="T42">
            <v>47.835261988198162</v>
          </cell>
          <cell r="U42">
            <v>7176.85</v>
          </cell>
        </row>
        <row r="43">
          <cell r="A43">
            <v>1995</v>
          </cell>
          <cell r="B43">
            <v>3.6143338502795808</v>
          </cell>
          <cell r="C43">
            <v>3.5870867047818078</v>
          </cell>
          <cell r="D43">
            <v>7.2014205550613886</v>
          </cell>
          <cell r="E43">
            <v>4.4081252046015935</v>
          </cell>
          <cell r="F43">
            <v>2.0707566042914252</v>
          </cell>
          <cell r="G43">
            <v>1.1781083735372018</v>
          </cell>
          <cell r="H43">
            <v>0</v>
          </cell>
          <cell r="I43">
            <v>0</v>
          </cell>
          <cell r="J43">
            <v>3.2488649778286272</v>
          </cell>
          <cell r="K43">
            <v>7.6569901824302207</v>
          </cell>
          <cell r="L43">
            <v>2.1053578337196655</v>
          </cell>
          <cell r="M43">
            <v>9.7623480161498861</v>
          </cell>
          <cell r="N43">
            <v>16.963768571211276</v>
          </cell>
          <cell r="O43">
            <v>3.0703829480485552</v>
          </cell>
          <cell r="P43">
            <v>20.034151519259829</v>
          </cell>
          <cell r="Q43">
            <v>9.3067783887810549</v>
          </cell>
          <cell r="R43">
            <v>17.879814957492467</v>
          </cell>
          <cell r="S43">
            <v>-2.1543365617673622</v>
          </cell>
          <cell r="T43">
            <v>47.674277570374684</v>
          </cell>
          <cell r="U43">
            <v>7560.4250000000002</v>
          </cell>
        </row>
        <row r="44">
          <cell r="A44">
            <v>1996</v>
          </cell>
          <cell r="B44">
            <v>3.3718028127387578</v>
          </cell>
          <cell r="C44">
            <v>3.35506346426539</v>
          </cell>
          <cell r="D44">
            <v>6.7268662770041479</v>
          </cell>
          <cell r="E44">
            <v>4.364693934658689</v>
          </cell>
          <cell r="F44">
            <v>2.1704181378575269</v>
          </cell>
          <cell r="G44">
            <v>1.1569140992224567</v>
          </cell>
          <cell r="H44">
            <v>0</v>
          </cell>
          <cell r="I44">
            <v>0</v>
          </cell>
          <cell r="J44">
            <v>3.3273322370799834</v>
          </cell>
          <cell r="K44">
            <v>7.6920261717386724</v>
          </cell>
          <cell r="L44">
            <v>2.2647294633284387</v>
          </cell>
          <cell r="M44">
            <v>9.9567556350671111</v>
          </cell>
          <cell r="N44">
            <v>16.68362191207126</v>
          </cell>
          <cell r="O44">
            <v>3.0316079395572437</v>
          </cell>
          <cell r="P44">
            <v>19.715229851628504</v>
          </cell>
          <cell r="Q44">
            <v>8.9915957403325883</v>
          </cell>
          <cell r="R44">
            <v>18.27435050133154</v>
          </cell>
          <cell r="S44">
            <v>-1.4408793502969637</v>
          </cell>
          <cell r="T44">
            <v>46.961644757320322</v>
          </cell>
          <cell r="U44">
            <v>7951.3249999999998</v>
          </cell>
        </row>
        <row r="45">
          <cell r="A45">
            <v>1997</v>
          </cell>
          <cell r="B45">
            <v>3.2146869758402086</v>
          </cell>
          <cell r="C45">
            <v>3.2583384855683191</v>
          </cell>
          <cell r="D45">
            <v>6.4730254614085272</v>
          </cell>
          <cell r="E45">
            <v>4.2870066057075915</v>
          </cell>
          <cell r="F45">
            <v>2.2179676429782189</v>
          </cell>
          <cell r="G45">
            <v>1.1306557488588664</v>
          </cell>
          <cell r="H45">
            <v>0</v>
          </cell>
          <cell r="I45">
            <v>0</v>
          </cell>
          <cell r="J45">
            <v>3.3486233918370854</v>
          </cell>
          <cell r="K45">
            <v>7.6356299975446769</v>
          </cell>
          <cell r="L45">
            <v>1.9501303096369973</v>
          </cell>
          <cell r="M45">
            <v>9.5857603071816744</v>
          </cell>
          <cell r="N45">
            <v>16.058785768590202</v>
          </cell>
          <cell r="O45">
            <v>2.8870344129854075</v>
          </cell>
          <cell r="P45">
            <v>18.945820181575609</v>
          </cell>
          <cell r="Q45">
            <v>8.4231557710455256</v>
          </cell>
          <cell r="R45">
            <v>18.686869344251143</v>
          </cell>
          <cell r="S45">
            <v>-0.25895083732446622</v>
          </cell>
          <cell r="T45">
            <v>44.637709626938751</v>
          </cell>
          <cell r="U45">
            <v>8451.0249999999996</v>
          </cell>
        </row>
        <row r="46">
          <cell r="A46">
            <v>1998</v>
          </cell>
          <cell r="B46">
            <v>3.0260446992430694</v>
          </cell>
          <cell r="C46">
            <v>3.1547565727594393</v>
          </cell>
          <cell r="D46">
            <v>6.1808012720025083</v>
          </cell>
          <cell r="E46">
            <v>4.2114816141890987</v>
          </cell>
          <cell r="F46">
            <v>2.1300779325480366</v>
          </cell>
          <cell r="G46">
            <v>1.1335378689479105</v>
          </cell>
          <cell r="H46">
            <v>5.5986025887938375E-5</v>
          </cell>
          <cell r="I46">
            <v>0</v>
          </cell>
          <cell r="J46">
            <v>3.2636717875218348</v>
          </cell>
          <cell r="K46">
            <v>7.4751534017109336</v>
          </cell>
          <cell r="L46">
            <v>2.1471088816231476</v>
          </cell>
          <cell r="M46">
            <v>9.6222622833340807</v>
          </cell>
          <cell r="N46">
            <v>15.803063555336589</v>
          </cell>
          <cell r="O46">
            <v>2.6998477180095852</v>
          </cell>
          <cell r="P46">
            <v>18.502911273346175</v>
          </cell>
          <cell r="Q46">
            <v>8.3279101536256555</v>
          </cell>
          <cell r="R46">
            <v>19.278541675997673</v>
          </cell>
          <cell r="S46">
            <v>0.77563040265149752</v>
          </cell>
          <cell r="T46">
            <v>41.665908989116325</v>
          </cell>
          <cell r="U46">
            <v>8930.7999999999993</v>
          </cell>
        </row>
        <row r="47">
          <cell r="A47">
            <v>1999</v>
          </cell>
          <cell r="B47">
            <v>2.9059270941572999</v>
          </cell>
          <cell r="C47">
            <v>3.1294339801779656</v>
          </cell>
          <cell r="D47">
            <v>6.035361074335265</v>
          </cell>
          <cell r="E47">
            <v>4.0824634600473653</v>
          </cell>
          <cell r="F47">
            <v>1.9800302763375122</v>
          </cell>
          <cell r="G47">
            <v>1.1397616925211118</v>
          </cell>
          <cell r="H47">
            <v>5.9603242838380264E-3</v>
          </cell>
          <cell r="I47">
            <v>0</v>
          </cell>
          <cell r="J47">
            <v>3.1257522931424617</v>
          </cell>
          <cell r="K47">
            <v>7.208215753189827</v>
          </cell>
          <cell r="L47">
            <v>2.285831834461225</v>
          </cell>
          <cell r="M47">
            <v>9.4940475876510515</v>
          </cell>
          <cell r="N47">
            <v>15.529408661986317</v>
          </cell>
          <cell r="O47">
            <v>2.4237421342180632</v>
          </cell>
          <cell r="P47">
            <v>17.95315079620438</v>
          </cell>
          <cell r="Q47">
            <v>8.3211929087964904</v>
          </cell>
          <cell r="R47">
            <v>19.278241651590033</v>
          </cell>
          <cell r="S47">
            <v>1.3250908553856533</v>
          </cell>
          <cell r="T47">
            <v>38.318692737371229</v>
          </cell>
          <cell r="U47">
            <v>9479.35</v>
          </cell>
        </row>
        <row r="48">
          <cell r="A48">
            <v>2000</v>
          </cell>
          <cell r="B48">
            <v>2.888721960573069</v>
          </cell>
          <cell r="C48">
            <v>3.1595016530845217</v>
          </cell>
          <cell r="D48">
            <v>6.0482236136575906</v>
          </cell>
          <cell r="E48">
            <v>4.0133432831395259</v>
          </cell>
          <cell r="F48">
            <v>1.9186158567623264</v>
          </cell>
          <cell r="G48">
            <v>1.1655209563674642</v>
          </cell>
          <cell r="H48">
            <v>1.2058374392757068E-2</v>
          </cell>
          <cell r="I48">
            <v>0</v>
          </cell>
          <cell r="J48">
            <v>3.0961951875225475</v>
          </cell>
          <cell r="K48">
            <v>7.1095384706620735</v>
          </cell>
          <cell r="L48">
            <v>2.2506758125812323</v>
          </cell>
          <cell r="M48">
            <v>9.3602142832433053</v>
          </cell>
          <cell r="N48">
            <v>15.408437896900896</v>
          </cell>
          <cell r="O48">
            <v>2.2036086167957341</v>
          </cell>
          <cell r="P48">
            <v>17.61204651369663</v>
          </cell>
          <cell r="Q48">
            <v>8.2988994262388225</v>
          </cell>
          <cell r="R48">
            <v>20.016812536755801</v>
          </cell>
          <cell r="S48">
            <v>2.404766023059171</v>
          </cell>
          <cell r="T48">
            <v>33.702207572066087</v>
          </cell>
          <cell r="U48">
            <v>10117.450000000001</v>
          </cell>
        </row>
        <row r="49">
          <cell r="A49">
            <v>2001</v>
          </cell>
          <cell r="B49">
            <v>2.9333111670545762</v>
          </cell>
          <cell r="C49">
            <v>3.2581199829002996</v>
          </cell>
          <cell r="D49">
            <v>6.1914311499548758</v>
          </cell>
          <cell r="E49">
            <v>4.0789246188191708</v>
          </cell>
          <cell r="F49">
            <v>2.003229943475989</v>
          </cell>
          <cell r="G49">
            <v>1.2290314919488909</v>
          </cell>
          <cell r="H49">
            <v>3.5139885052011585E-2</v>
          </cell>
          <cell r="I49">
            <v>0</v>
          </cell>
          <cell r="J49">
            <v>3.2674013204768917</v>
          </cell>
          <cell r="K49">
            <v>7.3463259392960625</v>
          </cell>
          <cell r="L49">
            <v>2.2371728494751353</v>
          </cell>
          <cell r="M49">
            <v>9.5834987887711982</v>
          </cell>
          <cell r="N49">
            <v>15.774929938726075</v>
          </cell>
          <cell r="O49">
            <v>1.9585522253360566</v>
          </cell>
          <cell r="P49">
            <v>17.733482164062131</v>
          </cell>
          <cell r="Q49">
            <v>8.4286039994300133</v>
          </cell>
          <cell r="R49">
            <v>18.914947988410205</v>
          </cell>
          <cell r="S49">
            <v>1.1814658243480736</v>
          </cell>
          <cell r="T49">
            <v>31.535790623664084</v>
          </cell>
          <cell r="U49">
            <v>10526.5</v>
          </cell>
        </row>
        <row r="50">
          <cell r="A50">
            <v>2002</v>
          </cell>
          <cell r="B50">
            <v>3.2210012322716723</v>
          </cell>
          <cell r="C50">
            <v>3.5537238142269687</v>
          </cell>
          <cell r="D50">
            <v>6.7747250464986415</v>
          </cell>
          <cell r="E50">
            <v>4.166656666958966</v>
          </cell>
          <cell r="F50">
            <v>2.1312300101997019</v>
          </cell>
          <cell r="G50">
            <v>1.3616094298782035</v>
          </cell>
          <cell r="H50">
            <v>3.39866988503413E-2</v>
          </cell>
          <cell r="I50">
            <v>0</v>
          </cell>
          <cell r="J50">
            <v>3.5268261389282465</v>
          </cell>
          <cell r="K50">
            <v>7.6934828058872125</v>
          </cell>
          <cell r="L50">
            <v>2.5386550239300689</v>
          </cell>
          <cell r="M50">
            <v>10.232137829817281</v>
          </cell>
          <cell r="N50">
            <v>17.006862876315921</v>
          </cell>
          <cell r="O50">
            <v>1.5779446446950014</v>
          </cell>
          <cell r="P50">
            <v>18.584807521010923</v>
          </cell>
          <cell r="Q50">
            <v>9.3133800704287086</v>
          </cell>
          <cell r="R50">
            <v>17.105370766085297</v>
          </cell>
          <cell r="S50">
            <v>-1.4794367549256258</v>
          </cell>
          <cell r="T50">
            <v>32.679909356495735</v>
          </cell>
          <cell r="U50">
            <v>10833.65</v>
          </cell>
        </row>
        <row r="51">
          <cell r="A51">
            <v>2003</v>
          </cell>
          <cell r="B51">
            <v>3.5887023874935755</v>
          </cell>
          <cell r="C51">
            <v>3.7168063950087737</v>
          </cell>
          <cell r="D51">
            <v>7.3055087825023488</v>
          </cell>
          <cell r="E51">
            <v>4.1591042024849783</v>
          </cell>
          <cell r="F51">
            <v>2.1775377089278436</v>
          </cell>
          <cell r="G51">
            <v>1.4241035821265888</v>
          </cell>
          <cell r="H51">
            <v>3.8595154114748585E-2</v>
          </cell>
          <cell r="I51">
            <v>0</v>
          </cell>
          <cell r="J51">
            <v>3.6402364451691813</v>
          </cell>
          <cell r="K51">
            <v>7.7993406476541596</v>
          </cell>
          <cell r="L51">
            <v>2.6699959233591528</v>
          </cell>
          <cell r="M51">
            <v>10.469336571013311</v>
          </cell>
          <cell r="N51">
            <v>17.774845353515659</v>
          </cell>
          <cell r="O51">
            <v>1.3565731402541699</v>
          </cell>
          <cell r="P51">
            <v>19.131418493769829</v>
          </cell>
          <cell r="Q51">
            <v>9.9755047058614998</v>
          </cell>
          <cell r="R51">
            <v>15.795334904907923</v>
          </cell>
          <cell r="S51">
            <v>-3.3360835888619054</v>
          </cell>
          <cell r="T51">
            <v>34.681959978021595</v>
          </cell>
          <cell r="U51">
            <v>11283.8</v>
          </cell>
        </row>
        <row r="52">
          <cell r="A52">
            <v>2004</v>
          </cell>
          <cell r="B52">
            <v>3.7758004897945603</v>
          </cell>
          <cell r="C52">
            <v>3.6672889580015715</v>
          </cell>
          <cell r="D52">
            <v>7.4430894477961314</v>
          </cell>
          <cell r="E52">
            <v>4.0751822177132659</v>
          </cell>
          <cell r="F52">
            <v>2.2027450116211864</v>
          </cell>
          <cell r="G52">
            <v>1.4654836201555865</v>
          </cell>
          <cell r="H52">
            <v>3.8310416658004484E-2</v>
          </cell>
          <cell r="I52">
            <v>0</v>
          </cell>
          <cell r="J52">
            <v>3.7065390484347773</v>
          </cell>
          <cell r="K52">
            <v>7.7817212661480433</v>
          </cell>
          <cell r="L52">
            <v>2.4969211131392171</v>
          </cell>
          <cell r="M52">
            <v>10.278642379287261</v>
          </cell>
          <cell r="N52">
            <v>17.721731827083392</v>
          </cell>
          <cell r="O52">
            <v>1.3325488859044776</v>
          </cell>
          <cell r="P52">
            <v>19.054280712987868</v>
          </cell>
          <cell r="Q52">
            <v>9.9400105609353488</v>
          </cell>
          <cell r="R52">
            <v>15.634458585749389</v>
          </cell>
          <cell r="S52">
            <v>-3.4198221272384792</v>
          </cell>
          <cell r="T52">
            <v>35.720442894028906</v>
          </cell>
          <cell r="U52">
            <v>12025.45</v>
          </cell>
        </row>
        <row r="53">
          <cell r="A53">
            <v>2005</v>
          </cell>
          <cell r="B53">
            <v>3.8148455487897523</v>
          </cell>
          <cell r="C53">
            <v>3.7005800929551231</v>
          </cell>
          <cell r="D53">
            <v>7.5154256417448755</v>
          </cell>
          <cell r="E53">
            <v>4.0271696995905453</v>
          </cell>
          <cell r="F53">
            <v>2.2614197278355013</v>
          </cell>
          <cell r="G53">
            <v>1.4159098966429409</v>
          </cell>
          <cell r="H53">
            <v>3.9963690622285074E-2</v>
          </cell>
          <cell r="I53">
            <v>0</v>
          </cell>
          <cell r="J53">
            <v>3.7172933151007275</v>
          </cell>
          <cell r="K53">
            <v>7.7444630146912727</v>
          </cell>
          <cell r="L53">
            <v>2.4477741026869726</v>
          </cell>
          <cell r="M53">
            <v>10.192237117378244</v>
          </cell>
          <cell r="N53">
            <v>17.707662759123121</v>
          </cell>
          <cell r="O53">
            <v>1.4335659159352196</v>
          </cell>
          <cell r="P53">
            <v>19.14122867505834</v>
          </cell>
          <cell r="Q53">
            <v>9.9631997444318472</v>
          </cell>
          <cell r="R53">
            <v>16.78031657725677</v>
          </cell>
          <cell r="S53">
            <v>-2.3609120978015703</v>
          </cell>
          <cell r="T53">
            <v>35.781193144851827</v>
          </cell>
          <cell r="U53">
            <v>12834.15</v>
          </cell>
        </row>
        <row r="54">
          <cell r="A54">
            <v>2006</v>
          </cell>
          <cell r="B54">
            <v>3.8116124538297269</v>
          </cell>
          <cell r="C54">
            <v>3.6416141952395358</v>
          </cell>
          <cell r="D54">
            <v>7.4532266490692631</v>
          </cell>
          <cell r="E54">
            <v>4.0295269781040624</v>
          </cell>
          <cell r="F54">
            <v>2.4466184571109095</v>
          </cell>
          <cell r="G54">
            <v>1.3243879861053827</v>
          </cell>
          <cell r="H54">
            <v>3.9968104704556071E-2</v>
          </cell>
          <cell r="I54">
            <v>0</v>
          </cell>
          <cell r="J54">
            <v>3.8109745479208481</v>
          </cell>
          <cell r="K54">
            <v>7.8405015260249105</v>
          </cell>
          <cell r="L54">
            <v>2.60942377665961</v>
          </cell>
          <cell r="M54">
            <v>10.44992530268452</v>
          </cell>
          <cell r="N54">
            <v>17.903151951753784</v>
          </cell>
          <cell r="O54">
            <v>1.6615102605698995</v>
          </cell>
          <cell r="P54">
            <v>19.564662212323682</v>
          </cell>
          <cell r="Q54">
            <v>10.062650425728874</v>
          </cell>
          <cell r="R54">
            <v>17.647769620647622</v>
          </cell>
          <cell r="S54">
            <v>-1.91689259167606</v>
          </cell>
          <cell r="T54">
            <v>35.407238765615404</v>
          </cell>
          <cell r="U54">
            <v>13638.375</v>
          </cell>
        </row>
        <row r="55">
          <cell r="A55">
            <v>2007</v>
          </cell>
          <cell r="B55">
            <v>3.8625759229714229</v>
          </cell>
          <cell r="C55">
            <v>3.454824082626585</v>
          </cell>
          <cell r="D55">
            <v>7.3174000055980084</v>
          </cell>
          <cell r="E55">
            <v>4.0777283287149784</v>
          </cell>
          <cell r="F55">
            <v>2.5616130657485936</v>
          </cell>
          <cell r="G55">
            <v>1.3338931340442803</v>
          </cell>
          <cell r="H55">
            <v>4.1985053321017721E-2</v>
          </cell>
          <cell r="I55">
            <v>0</v>
          </cell>
          <cell r="J55">
            <v>3.9374912531138917</v>
          </cell>
          <cell r="K55">
            <v>8.0152195818288696</v>
          </cell>
          <cell r="L55">
            <v>2.1501875332381686</v>
          </cell>
          <cell r="M55">
            <v>10.165407115067039</v>
          </cell>
          <cell r="N55">
            <v>17.482807120665047</v>
          </cell>
          <cell r="O55">
            <v>1.6591723346488654</v>
          </cell>
          <cell r="P55">
            <v>19.141979455313912</v>
          </cell>
          <cell r="Q55">
            <v>9.4675875388361774</v>
          </cell>
          <cell r="R55">
            <v>17.969497858762281</v>
          </cell>
          <cell r="S55">
            <v>-1.1724815965516306</v>
          </cell>
          <cell r="T55">
            <v>35.233359923867106</v>
          </cell>
          <cell r="U55">
            <v>14290.8</v>
          </cell>
        </row>
        <row r="56">
          <cell r="A56">
            <v>2008</v>
          </cell>
          <cell r="B56">
            <v>4.1539747648512124</v>
          </cell>
          <cell r="C56">
            <v>3.5436375444480808</v>
          </cell>
          <cell r="D56">
            <v>7.6976123092992932</v>
          </cell>
          <cell r="E56">
            <v>4.1517771601724842</v>
          </cell>
          <cell r="F56">
            <v>2.6168927294216195</v>
          </cell>
          <cell r="G56">
            <v>1.36621827165853</v>
          </cell>
          <cell r="H56">
            <v>4.6800840380307698E-2</v>
          </cell>
          <cell r="I56">
            <v>0</v>
          </cell>
          <cell r="J56">
            <v>4.0299118414604571</v>
          </cell>
          <cell r="K56">
            <v>8.1816890016329413</v>
          </cell>
          <cell r="L56">
            <v>2.6383125923087234</v>
          </cell>
          <cell r="M56">
            <v>10.820001593941665</v>
          </cell>
          <cell r="N56">
            <v>18.517613903240957</v>
          </cell>
          <cell r="O56">
            <v>1.7143826104355699</v>
          </cell>
          <cell r="P56">
            <v>20.231996513676528</v>
          </cell>
          <cell r="Q56">
            <v>10.335924901608015</v>
          </cell>
          <cell r="R56">
            <v>17.119550711932348</v>
          </cell>
          <cell r="S56">
            <v>-3.1124458017441796</v>
          </cell>
          <cell r="T56">
            <v>39.360524169412258</v>
          </cell>
          <cell r="U56">
            <v>14743.325000000001</v>
          </cell>
        </row>
        <row r="57">
          <cell r="A57">
            <v>2009</v>
          </cell>
          <cell r="B57">
            <v>4.5505342368935278</v>
          </cell>
          <cell r="C57">
            <v>4.0245291647611525</v>
          </cell>
          <cell r="D57">
            <v>8.5750634016546812</v>
          </cell>
          <cell r="E57">
            <v>4.6960600895245221</v>
          </cell>
          <cell r="F57">
            <v>2.9455438684017241</v>
          </cell>
          <cell r="G57">
            <v>1.7386881747252596</v>
          </cell>
          <cell r="H57">
            <v>5.2294239110852424E-2</v>
          </cell>
          <cell r="I57">
            <v>0</v>
          </cell>
          <cell r="J57">
            <v>4.7365262822378362</v>
          </cell>
          <cell r="K57">
            <v>9.4325863717623584</v>
          </cell>
          <cell r="L57">
            <v>5.0717651297828414</v>
          </cell>
          <cell r="M57">
            <v>14.5043515015452</v>
          </cell>
          <cell r="N57">
            <v>23.079414903199883</v>
          </cell>
          <cell r="O57">
            <v>1.2950706079629706</v>
          </cell>
          <cell r="P57">
            <v>24.374485511162852</v>
          </cell>
          <cell r="Q57">
            <v>13.646828531437524</v>
          </cell>
          <cell r="R57">
            <v>14.58576892695298</v>
          </cell>
          <cell r="S57">
            <v>-9.7887165842098725</v>
          </cell>
          <cell r="T57">
            <v>52.278350586898384</v>
          </cell>
          <cell r="U57">
            <v>14431.8</v>
          </cell>
        </row>
        <row r="58">
          <cell r="A58">
            <v>2010</v>
          </cell>
          <cell r="B58">
            <v>4.6422330571439163</v>
          </cell>
          <cell r="C58">
            <v>4.436408481789357</v>
          </cell>
          <cell r="D58">
            <v>9.0786415389332724</v>
          </cell>
          <cell r="E58">
            <v>4.7224144728196586</v>
          </cell>
          <cell r="F58">
            <v>3.0088382859857736</v>
          </cell>
          <cell r="G58">
            <v>1.838221964640117</v>
          </cell>
          <cell r="H58">
            <v>5.3151019115362713E-2</v>
          </cell>
          <cell r="I58">
            <v>6.7390667066517958E-6</v>
          </cell>
          <cell r="J58">
            <v>4.9002180088079603</v>
          </cell>
          <cell r="K58">
            <v>9.622632481627619</v>
          </cell>
          <cell r="L58">
            <v>3.2740475171593495</v>
          </cell>
          <cell r="M58">
            <v>12.896679998786968</v>
          </cell>
          <cell r="N58">
            <v>21.975321537720241</v>
          </cell>
          <cell r="O58">
            <v>1.3221644534448422</v>
          </cell>
          <cell r="P58">
            <v>23.297485991165082</v>
          </cell>
          <cell r="Q58">
            <v>12.352689056092622</v>
          </cell>
          <cell r="R58">
            <v>14.574620000876079</v>
          </cell>
          <cell r="S58">
            <v>-8.7228659902890033</v>
          </cell>
          <cell r="T58">
            <v>60.778847417421154</v>
          </cell>
          <cell r="U58">
            <v>14838.85</v>
          </cell>
        </row>
        <row r="59">
          <cell r="A59">
            <v>2011</v>
          </cell>
          <cell r="B59">
            <v>4.5125724867604653</v>
          </cell>
          <cell r="C59">
            <v>4.2051328660206089</v>
          </cell>
          <cell r="D59">
            <v>8.7177053527810742</v>
          </cell>
          <cell r="E59">
            <v>4.7061691447008593</v>
          </cell>
          <cell r="F59">
            <v>3.0176889605889503</v>
          </cell>
          <cell r="G59">
            <v>1.7850545405560687</v>
          </cell>
          <cell r="H59">
            <v>5.6019099338307253E-2</v>
          </cell>
          <cell r="I59">
            <v>1.5580697463429992E-4</v>
          </cell>
          <cell r="J59">
            <v>4.8589184074579608</v>
          </cell>
          <cell r="K59">
            <v>9.5650875521588201</v>
          </cell>
          <cell r="L59">
            <v>3.4119130662001109</v>
          </cell>
          <cell r="M59">
            <v>12.977000618358931</v>
          </cell>
          <cell r="N59">
            <v>21.694705971140003</v>
          </cell>
          <cell r="O59">
            <v>1.4929034792022033</v>
          </cell>
          <cell r="P59">
            <v>23.187609450342208</v>
          </cell>
          <cell r="Q59">
            <v>12.129618418981183</v>
          </cell>
          <cell r="R59">
            <v>14.954002859707179</v>
          </cell>
          <cell r="S59">
            <v>-8.2336065906350289</v>
          </cell>
          <cell r="T59">
            <v>65.751757291685266</v>
          </cell>
          <cell r="U59">
            <v>15403.674999999999</v>
          </cell>
        </row>
        <row r="60">
          <cell r="A60">
            <v>2012</v>
          </cell>
          <cell r="B60">
            <v>4.2027534106231457</v>
          </cell>
          <cell r="C60">
            <v>3.7690896804710876</v>
          </cell>
          <cell r="D60">
            <v>7.9718430910942333</v>
          </cell>
          <cell r="E60">
            <v>4.7813433230882296</v>
          </cell>
          <cell r="F60">
            <v>2.9963410342884012</v>
          </cell>
          <cell r="G60">
            <v>1.560332452067549</v>
          </cell>
          <cell r="H60">
            <v>5.6457062426626056E-2</v>
          </cell>
          <cell r="I60">
            <v>1.0400804661055215E-3</v>
          </cell>
          <cell r="J60">
            <v>4.6141706292486813</v>
          </cell>
          <cell r="K60">
            <v>9.3955139523369109</v>
          </cell>
          <cell r="L60">
            <v>3.4156180226637889</v>
          </cell>
          <cell r="M60">
            <v>12.8111319750007</v>
          </cell>
          <cell r="N60">
            <v>20.782975066094934</v>
          </cell>
          <cell r="O60">
            <v>1.3727069184035074</v>
          </cell>
          <cell r="P60">
            <v>22.155681984498443</v>
          </cell>
          <cell r="Q60">
            <v>11.387461113758024</v>
          </cell>
          <cell r="R60">
            <v>15.258603240442312</v>
          </cell>
          <cell r="S60">
            <v>-6.897078744056131</v>
          </cell>
          <cell r="T60">
            <v>70.259185560942797</v>
          </cell>
          <cell r="U60">
            <v>16056.45</v>
          </cell>
        </row>
        <row r="61">
          <cell r="A61">
            <v>2013</v>
          </cell>
          <cell r="B61">
            <v>3.7687212697112553</v>
          </cell>
          <cell r="C61">
            <v>3.4727765222065456</v>
          </cell>
          <cell r="D61">
            <v>7.2414977919178014</v>
          </cell>
          <cell r="E61">
            <v>4.865405608062022</v>
          </cell>
          <cell r="F61">
            <v>2.9620312248268843</v>
          </cell>
          <cell r="G61">
            <v>1.5983835001377698</v>
          </cell>
          <cell r="H61">
            <v>5.7029199685011384E-2</v>
          </cell>
          <cell r="I61">
            <v>5.7998858693279086E-3</v>
          </cell>
          <cell r="J61">
            <v>4.6232438105189928</v>
          </cell>
          <cell r="K61">
            <v>9.4886494185810157</v>
          </cell>
          <cell r="L61">
            <v>2.7501456747034929</v>
          </cell>
          <cell r="M61">
            <v>12.238795093284509</v>
          </cell>
          <cell r="N61">
            <v>19.48029288520231</v>
          </cell>
          <cell r="O61">
            <v>1.3303300002559657</v>
          </cell>
          <cell r="P61">
            <v>20.810622885458276</v>
          </cell>
          <cell r="Q61">
            <v>9.9916434666212943</v>
          </cell>
          <cell r="R61">
            <v>16.713705166445582</v>
          </cell>
          <cell r="S61">
            <v>-4.0969177190126942</v>
          </cell>
          <cell r="T61">
            <v>72.168606235630136</v>
          </cell>
          <cell r="U61">
            <v>16603.775000000001</v>
          </cell>
        </row>
        <row r="62">
          <cell r="A62">
            <v>2014</v>
          </cell>
          <cell r="B62">
            <v>3.4411379515257106</v>
          </cell>
          <cell r="C62">
            <v>3.3601878508501173</v>
          </cell>
          <cell r="D62">
            <v>6.8013258023758283</v>
          </cell>
          <cell r="E62">
            <v>4.8744064755465031</v>
          </cell>
          <cell r="F62">
            <v>2.915282497447051</v>
          </cell>
          <cell r="G62">
            <v>1.7393050210870655</v>
          </cell>
          <cell r="H62">
            <v>5.3735958783584975E-2</v>
          </cell>
          <cell r="I62">
            <v>8.5796375678622736E-2</v>
          </cell>
          <cell r="J62">
            <v>4.7941198529963245</v>
          </cell>
          <cell r="K62">
            <v>9.6685263285428285</v>
          </cell>
          <cell r="L62">
            <v>2.4382821108989261</v>
          </cell>
          <cell r="M62">
            <v>12.106808439441755</v>
          </cell>
          <cell r="N62">
            <v>18.908134241817585</v>
          </cell>
          <cell r="O62">
            <v>1.3209330233255829</v>
          </cell>
          <cell r="P62">
            <v>20.229067265143168</v>
          </cell>
          <cell r="Q62">
            <v>9.2396079132747566</v>
          </cell>
          <cell r="R62">
            <v>17.432114649020068</v>
          </cell>
          <cell r="S62">
            <v>-2.7969526161231002</v>
          </cell>
          <cell r="T62">
            <v>73.732029839207513</v>
          </cell>
          <cell r="U62">
            <v>17332.900000000001</v>
          </cell>
        </row>
        <row r="63">
          <cell r="A63">
            <v>2015</v>
          </cell>
          <cell r="B63">
            <v>3.2247458240799984</v>
          </cell>
          <cell r="C63">
            <v>3.2545186446346324</v>
          </cell>
          <cell r="D63">
            <v>6.4792644687146304</v>
          </cell>
          <cell r="E63">
            <v>4.8749317660130478</v>
          </cell>
          <cell r="F63">
            <v>2.9843189660771712</v>
          </cell>
          <cell r="G63">
            <v>1.9334202121852426</v>
          </cell>
          <cell r="H63">
            <v>5.103833126270535E-2</v>
          </cell>
          <cell r="I63">
            <v>0.20813335304921277</v>
          </cell>
          <cell r="J63">
            <v>5.1769108625743314</v>
          </cell>
          <cell r="K63">
            <v>10.05184262858738</v>
          </cell>
          <cell r="L63">
            <v>2.6430426208484357</v>
          </cell>
          <cell r="M63">
            <v>12.694885249435815</v>
          </cell>
          <cell r="N63">
            <v>19.174149718150446</v>
          </cell>
          <cell r="O63">
            <v>1.2337036509847115</v>
          </cell>
          <cell r="P63">
            <v>20.407853369135157</v>
          </cell>
          <cell r="Q63">
            <v>9.1223070895630656</v>
          </cell>
          <cell r="R63">
            <v>17.964779516122569</v>
          </cell>
          <cell r="S63">
            <v>-2.4430738530125886</v>
          </cell>
          <cell r="T63">
            <v>72.506668619828545</v>
          </cell>
          <cell r="U63">
            <v>18090.325000000001</v>
          </cell>
        </row>
        <row r="64">
          <cell r="A64">
            <v>2016</v>
          </cell>
          <cell r="B64">
            <v>3.1310579781628434</v>
          </cell>
          <cell r="C64">
            <v>3.2365889617512846</v>
          </cell>
          <cell r="D64">
            <v>6.3676469399141276</v>
          </cell>
          <cell r="E64">
            <v>4.9069292947261465</v>
          </cell>
          <cell r="F64">
            <v>3.054784512981207</v>
          </cell>
          <cell r="G64">
            <v>1.9852352574935512</v>
          </cell>
          <cell r="H64">
            <v>7.7111953835248326E-2</v>
          </cell>
          <cell r="I64">
            <v>0.2244305547694323</v>
          </cell>
          <cell r="J64">
            <v>5.3415622790794384</v>
          </cell>
          <cell r="K64">
            <v>10.248491573805584</v>
          </cell>
          <cell r="L64">
            <v>2.6368999970351914</v>
          </cell>
          <cell r="M64">
            <v>12.885391570840776</v>
          </cell>
          <cell r="N64">
            <v>19.253038510754905</v>
          </cell>
          <cell r="O64">
            <v>1.2939121716138524</v>
          </cell>
          <cell r="P64">
            <v>20.546950682368756</v>
          </cell>
          <cell r="Q64">
            <v>9.0045469369493212</v>
          </cell>
          <cell r="R64">
            <v>17.616138257070389</v>
          </cell>
          <cell r="S64">
            <v>-2.9308124252983667</v>
          </cell>
          <cell r="T64">
            <v>76.371420331573319</v>
          </cell>
          <cell r="U64">
            <v>18550.95</v>
          </cell>
        </row>
        <row r="65">
          <cell r="A65">
            <v>2017</v>
          </cell>
          <cell r="B65">
            <v>3.0620814902255837</v>
          </cell>
          <cell r="C65">
            <v>3.1657746241357394</v>
          </cell>
          <cell r="D65">
            <v>6.2278561143613231</v>
          </cell>
          <cell r="E65">
            <v>4.873348986236687</v>
          </cell>
          <cell r="F65">
            <v>3.0586828211547687</v>
          </cell>
          <cell r="G65">
            <v>1.9441528622760706</v>
          </cell>
          <cell r="H65">
            <v>8.418321680135947E-2</v>
          </cell>
          <cell r="I65">
            <v>0.24948825383647472</v>
          </cell>
          <cell r="J65">
            <v>5.3365071540686735</v>
          </cell>
          <cell r="K65">
            <v>10.20985614030536</v>
          </cell>
          <cell r="L65">
            <v>2.8435237193373877</v>
          </cell>
          <cell r="M65">
            <v>13.053379859642748</v>
          </cell>
          <cell r="N65">
            <v>19.281235974004069</v>
          </cell>
          <cell r="O65">
            <v>1.3623318501991206</v>
          </cell>
          <cell r="P65">
            <v>20.643567824203188</v>
          </cell>
          <cell r="Q65">
            <v>9.0713798336987086</v>
          </cell>
          <cell r="R65">
            <v>17.207030834490002</v>
          </cell>
          <cell r="S65">
            <v>-3.4365369897131863</v>
          </cell>
          <cell r="T65">
            <v>76.09614341864598</v>
          </cell>
          <cell r="U65">
            <v>19272.25</v>
          </cell>
        </row>
        <row r="66">
          <cell r="A66">
            <v>2018</v>
          </cell>
          <cell r="B66">
            <v>3.097215444467643</v>
          </cell>
          <cell r="C66">
            <v>3.1569563235317739</v>
          </cell>
          <cell r="D66">
            <v>6.2541717679994164</v>
          </cell>
          <cell r="E66">
            <v>4.8528777693905214</v>
          </cell>
          <cell r="F66">
            <v>2.9919412326467176</v>
          </cell>
          <cell r="G66">
            <v>1.9231186428951768</v>
          </cell>
          <cell r="H66">
            <v>8.5403414011605713E-2</v>
          </cell>
          <cell r="I66">
            <v>0.24351487283010617</v>
          </cell>
          <cell r="J66">
            <v>5.2439781623836064</v>
          </cell>
          <cell r="K66">
            <v>10.096855931774128</v>
          </cell>
          <cell r="L66">
            <v>2.5681807792900937</v>
          </cell>
          <cell r="M66">
            <v>12.665036711064221</v>
          </cell>
          <cell r="N66">
            <v>18.919208479063638</v>
          </cell>
          <cell r="O66">
            <v>1.605981500539269</v>
          </cell>
          <cell r="P66">
            <v>20.525189979602906</v>
          </cell>
          <cell r="Q66">
            <v>8.8223525472895101</v>
          </cell>
          <cell r="R66">
            <v>16.455570531819344</v>
          </cell>
          <cell r="S66">
            <v>-4.0696194477835625</v>
          </cell>
          <cell r="T66">
            <v>77.830594159586582</v>
          </cell>
          <cell r="U66">
            <v>20235.724999999999</v>
          </cell>
        </row>
        <row r="67">
          <cell r="A67">
            <v>2019</v>
          </cell>
          <cell r="B67">
            <v>3.1339057883000772</v>
          </cell>
          <cell r="C67">
            <v>3.1226501800238551</v>
          </cell>
          <cell r="D67">
            <v>6.2565559683239318</v>
          </cell>
          <cell r="E67">
            <v>4.8824165376883135</v>
          </cell>
          <cell r="F67">
            <v>2.9659751243528256</v>
          </cell>
          <cell r="G67">
            <v>1.9036000441942611</v>
          </cell>
          <cell r="H67">
            <v>8.4826442473019015E-2</v>
          </cell>
          <cell r="I67">
            <v>0.27447779530114119</v>
          </cell>
          <cell r="J67">
            <v>5.2288794063212469</v>
          </cell>
          <cell r="K67">
            <v>10.11129594400956</v>
          </cell>
          <cell r="L67">
            <v>2.5753650496799576</v>
          </cell>
          <cell r="M67">
            <v>12.686660993689518</v>
          </cell>
          <cell r="N67">
            <v>18.943216962013452</v>
          </cell>
          <cell r="O67">
            <v>1.7957212501555175</v>
          </cell>
          <cell r="P67">
            <v>20.738938212168968</v>
          </cell>
          <cell r="Q67">
            <v>8.8319210180038912</v>
          </cell>
          <cell r="R67">
            <v>16.520908421698326</v>
          </cell>
          <cell r="S67">
            <v>-4.2180297904706414</v>
          </cell>
          <cell r="T67">
            <v>78.212328015528982</v>
          </cell>
          <cell r="U67">
            <v>21251.628000000001</v>
          </cell>
        </row>
        <row r="68">
          <cell r="A68">
            <v>2020</v>
          </cell>
          <cell r="B68">
            <v>2.931520914854385</v>
          </cell>
          <cell r="C68">
            <v>2.9113848740629438</v>
          </cell>
          <cell r="D68">
            <v>5.8429057889173288</v>
          </cell>
          <cell r="E68">
            <v>4.9671824127280759</v>
          </cell>
          <cell r="F68">
            <v>3.0344615634446677</v>
          </cell>
          <cell r="G68">
            <v>1.8916440494111495</v>
          </cell>
          <cell r="H68">
            <v>7.4373149317467788E-2</v>
          </cell>
          <cell r="I68">
            <v>0.24865343052763023</v>
          </cell>
          <cell r="J68">
            <v>5.2491321927009151</v>
          </cell>
          <cell r="K68">
            <v>10.216314605428991</v>
          </cell>
          <cell r="L68">
            <v>2.5538006166673779</v>
          </cell>
          <cell r="M68">
            <v>12.770115222096369</v>
          </cell>
          <cell r="N68">
            <v>18.613021011013696</v>
          </cell>
          <cell r="O68">
            <v>2.0589802447085024</v>
          </cell>
          <cell r="P68">
            <v>20.672001255722201</v>
          </cell>
          <cell r="Q68">
            <v>8.3967064055847089</v>
          </cell>
          <cell r="R68">
            <v>16.641076926457153</v>
          </cell>
          <cell r="S68">
            <v>-4.0309243292650478</v>
          </cell>
          <cell r="T68">
            <v>79.457671411098829</v>
          </cell>
          <cell r="U68">
            <v>22119.542000000001</v>
          </cell>
        </row>
        <row r="69">
          <cell r="A69">
            <v>2021</v>
          </cell>
          <cell r="B69">
            <v>2.843603279989189</v>
          </cell>
          <cell r="C69">
            <v>2.8201062814147027</v>
          </cell>
          <cell r="D69">
            <v>5.6637095614038913</v>
          </cell>
          <cell r="E69">
            <v>5.0820607608842554</v>
          </cell>
          <cell r="F69">
            <v>3.1625434302130424</v>
          </cell>
          <cell r="G69">
            <v>1.9072980195386919</v>
          </cell>
          <cell r="H69">
            <v>6.1523773818502034E-2</v>
          </cell>
          <cell r="I69">
            <v>0.24124747701522731</v>
          </cell>
          <cell r="J69">
            <v>5.3726127005854636</v>
          </cell>
          <cell r="K69">
            <v>10.454673461469719</v>
          </cell>
          <cell r="L69">
            <v>2.5344368349237785</v>
          </cell>
          <cell r="M69">
            <v>12.989110296393498</v>
          </cell>
          <cell r="N69">
            <v>18.65281985779739</v>
          </cell>
          <cell r="O69">
            <v>2.2525513206708201</v>
          </cell>
          <cell r="P69">
            <v>20.905371178468208</v>
          </cell>
          <cell r="Q69">
            <v>8.1981463963276706</v>
          </cell>
          <cell r="R69">
            <v>16.713275586226139</v>
          </cell>
          <cell r="S69">
            <v>-4.1920955922420688</v>
          </cell>
          <cell r="T69">
            <v>81.038192431263653</v>
          </cell>
          <cell r="U69">
            <v>22939.1</v>
          </cell>
        </row>
        <row r="70">
          <cell r="A70">
            <v>2022</v>
          </cell>
          <cell r="B70">
            <v>2.7871840814767044</v>
          </cell>
          <cell r="C70">
            <v>2.7365281939231019</v>
          </cell>
          <cell r="D70">
            <v>5.5237122753998058</v>
          </cell>
          <cell r="E70">
            <v>5.206218246759569</v>
          </cell>
          <cell r="F70">
            <v>3.3141662419042102</v>
          </cell>
          <cell r="G70">
            <v>1.9524448667754366</v>
          </cell>
          <cell r="H70">
            <v>6.0513704110318388E-2</v>
          </cell>
          <cell r="I70">
            <v>0.24202537756930381</v>
          </cell>
          <cell r="J70">
            <v>5.5691501903592684</v>
          </cell>
          <cell r="K70">
            <v>10.775368437118837</v>
          </cell>
          <cell r="L70">
            <v>2.5445818357829735</v>
          </cell>
          <cell r="M70">
            <v>13.31995027290181</v>
          </cell>
          <cell r="N70">
            <v>18.843662548301616</v>
          </cell>
          <cell r="O70">
            <v>2.4292704816220483</v>
          </cell>
          <cell r="P70">
            <v>21.272933029923664</v>
          </cell>
          <cell r="Q70">
            <v>8.0682941111827784</v>
          </cell>
          <cell r="R70">
            <v>16.839892699517225</v>
          </cell>
          <cell r="S70">
            <v>-4.4330403304064383</v>
          </cell>
          <cell r="T70">
            <v>83.049997508209771</v>
          </cell>
          <cell r="U70">
            <v>23778.084999999999</v>
          </cell>
        </row>
        <row r="71">
          <cell r="A71">
            <v>2023</v>
          </cell>
          <cell r="B71">
            <v>2.7369291840918542</v>
          </cell>
          <cell r="C71">
            <v>2.6926565753923253</v>
          </cell>
          <cell r="D71">
            <v>5.4295857594841799</v>
          </cell>
          <cell r="E71">
            <v>5.3221163628286803</v>
          </cell>
          <cell r="F71">
            <v>3.4025733969164049</v>
          </cell>
          <cell r="G71">
            <v>1.9960976226626472</v>
          </cell>
          <cell r="H71">
            <v>6.0760841986143073E-2</v>
          </cell>
          <cell r="I71">
            <v>0.24565765272084222</v>
          </cell>
          <cell r="J71">
            <v>5.7050895142860369</v>
          </cell>
          <cell r="K71">
            <v>11.027205877114717</v>
          </cell>
          <cell r="L71">
            <v>2.5166636761537533</v>
          </cell>
          <cell r="M71">
            <v>13.54386955326847</v>
          </cell>
          <cell r="N71">
            <v>18.973455312752648</v>
          </cell>
          <cell r="O71">
            <v>2.5715604726626875</v>
          </cell>
          <cell r="P71">
            <v>21.545015785415337</v>
          </cell>
          <cell r="Q71">
            <v>7.946249435637931</v>
          </cell>
          <cell r="R71">
            <v>17.021296085382136</v>
          </cell>
          <cell r="S71">
            <v>-4.523719700033201</v>
          </cell>
          <cell r="T71">
            <v>84.750240554730965</v>
          </cell>
          <cell r="U71">
            <v>24672.14</v>
          </cell>
        </row>
        <row r="72">
          <cell r="A72">
            <v>2024</v>
          </cell>
          <cell r="B72">
            <v>2.6929012760938451</v>
          </cell>
          <cell r="C72">
            <v>2.642414105708264</v>
          </cell>
          <cell r="D72">
            <v>5.3353153818021095</v>
          </cell>
          <cell r="E72">
            <v>5.4243406502682028</v>
          </cell>
          <cell r="F72">
            <v>3.5099661341636694</v>
          </cell>
          <cell r="G72">
            <v>2.0323718463945197</v>
          </cell>
          <cell r="H72">
            <v>6.1055703658015055E-2</v>
          </cell>
          <cell r="I72">
            <v>0.24658611026419849</v>
          </cell>
          <cell r="J72">
            <v>5.8499797944804026</v>
          </cell>
          <cell r="K72">
            <v>11.274320444748605</v>
          </cell>
          <cell r="L72">
            <v>2.4838486007424323</v>
          </cell>
          <cell r="M72">
            <v>13.758169045491037</v>
          </cell>
          <cell r="N72">
            <v>19.093484427293149</v>
          </cell>
          <cell r="O72">
            <v>2.6571398553897065</v>
          </cell>
          <cell r="P72">
            <v>21.750624282682857</v>
          </cell>
          <cell r="Q72">
            <v>7.8191639825445431</v>
          </cell>
          <cell r="R72">
            <v>17.311596785262768</v>
          </cell>
          <cell r="S72">
            <v>-4.4390274974200885</v>
          </cell>
          <cell r="T72">
            <v>85.879355395907012</v>
          </cell>
          <cell r="U72">
            <v>25642.157999999999</v>
          </cell>
        </row>
        <row r="73">
          <cell r="A73">
            <v>2025</v>
          </cell>
          <cell r="B73">
            <v>2.6497803988871875</v>
          </cell>
          <cell r="C73">
            <v>2.6000693725981536</v>
          </cell>
          <cell r="D73">
            <v>5.2498497714853407</v>
          </cell>
          <cell r="E73">
            <v>5.523277297790993</v>
          </cell>
          <cell r="F73">
            <v>3.6176954596962538</v>
          </cell>
          <cell r="G73">
            <v>2.0702723561000651</v>
          </cell>
          <cell r="H73">
            <v>6.1344404337655624E-2</v>
          </cell>
          <cell r="I73">
            <v>0.2509673410824661</v>
          </cell>
          <cell r="J73">
            <v>6.0002795612164412</v>
          </cell>
          <cell r="K73">
            <v>11.523556859007435</v>
          </cell>
          <cell r="L73">
            <v>2.3768143061513447</v>
          </cell>
          <cell r="M73">
            <v>13.900371165158781</v>
          </cell>
          <cell r="N73">
            <v>19.150220936644121</v>
          </cell>
          <cell r="O73">
            <v>2.7046272183231292</v>
          </cell>
          <cell r="P73">
            <v>21.85484815496725</v>
          </cell>
          <cell r="Q73">
            <v>7.6266640776366863</v>
          </cell>
          <cell r="R73">
            <v>17.395452846028469</v>
          </cell>
          <cell r="S73">
            <v>-4.459395308938781</v>
          </cell>
          <cell r="T73">
            <v>87.235186838203902</v>
          </cell>
          <cell r="U73">
            <v>26656.058000000001</v>
          </cell>
        </row>
        <row r="74">
          <cell r="A74">
            <v>2026</v>
          </cell>
          <cell r="B74">
            <v>2.6134517215623645</v>
          </cell>
          <cell r="C74">
            <v>2.5631972050623908</v>
          </cell>
          <cell r="D74">
            <v>5.1766489266247557</v>
          </cell>
          <cell r="E74">
            <v>5.6242842372899418</v>
          </cell>
          <cell r="F74">
            <v>3.7318026621086764</v>
          </cell>
          <cell r="G74">
            <v>2.1138306002801515</v>
          </cell>
          <cell r="H74">
            <v>6.1722984628168442E-2</v>
          </cell>
          <cell r="I74">
            <v>0.25084608415788173</v>
          </cell>
          <cell r="J74">
            <v>6.1582023311748779</v>
          </cell>
          <cell r="K74">
            <v>11.782486568464819</v>
          </cell>
          <cell r="L74">
            <v>2.4010591616452204</v>
          </cell>
          <cell r="M74">
            <v>14.183545730110039</v>
          </cell>
          <cell r="N74">
            <v>19.360194656734794</v>
          </cell>
          <cell r="O74">
            <v>2.7761752966015854</v>
          </cell>
          <cell r="P74">
            <v>22.136369953336381</v>
          </cell>
          <cell r="Q74">
            <v>7.5777080882699757</v>
          </cell>
          <cell r="R74">
            <v>17.876258734857728</v>
          </cell>
          <cell r="S74">
            <v>-4.2601112184786523</v>
          </cell>
          <cell r="T74">
            <v>88.467586035649106</v>
          </cell>
          <cell r="U74">
            <v>27667.165000000001</v>
          </cell>
        </row>
        <row r="75">
          <cell r="A75">
            <v>2027</v>
          </cell>
          <cell r="B75">
            <v>2.5770046178168968</v>
          </cell>
          <cell r="C75">
            <v>2.5238099115514041</v>
          </cell>
          <cell r="D75">
            <v>5.1008145293683009</v>
          </cell>
          <cell r="E75">
            <v>5.7215887828938463</v>
          </cell>
          <cell r="F75">
            <v>3.8510190507826239</v>
          </cell>
          <cell r="G75">
            <v>2.1549267025176784</v>
          </cell>
          <cell r="H75">
            <v>6.2050631394404213E-2</v>
          </cell>
          <cell r="I75">
            <v>0.24562404207249944</v>
          </cell>
          <cell r="J75">
            <v>6.3136204267672058</v>
          </cell>
          <cell r="K75">
            <v>12.035209209661051</v>
          </cell>
          <cell r="L75">
            <v>2.3138253135536861</v>
          </cell>
          <cell r="M75">
            <v>14.349034523214737</v>
          </cell>
          <cell r="N75">
            <v>19.449849052583037</v>
          </cell>
          <cell r="O75">
            <v>2.842212607482919</v>
          </cell>
          <cell r="P75">
            <v>22.292061660065954</v>
          </cell>
          <cell r="Q75">
            <v>7.4146398429219822</v>
          </cell>
          <cell r="R75">
            <v>18.249069118738365</v>
          </cell>
          <cell r="S75">
            <v>-4.0429925413275889</v>
          </cell>
          <cell r="T75">
            <v>89.372667142276825</v>
          </cell>
          <cell r="U75">
            <v>28737.822</v>
          </cell>
        </row>
        <row r="76">
          <cell r="A76">
            <v>2028</v>
          </cell>
          <cell r="B76">
            <v>2.5389933860305454</v>
          </cell>
          <cell r="C76">
            <v>2.4858887417852813</v>
          </cell>
          <cell r="D76">
            <v>5.0248821278158271</v>
          </cell>
          <cell r="E76">
            <v>5.8167300391687782</v>
          </cell>
          <cell r="F76">
            <v>4.0014239637291658</v>
          </cell>
          <cell r="G76">
            <v>2.1948211753513145</v>
          </cell>
          <cell r="H76">
            <v>6.1275619901616757E-2</v>
          </cell>
          <cell r="I76">
            <v>0.24175371909156834</v>
          </cell>
          <cell r="J76">
            <v>6.4992744780736658</v>
          </cell>
          <cell r="K76">
            <v>12.316004517242444</v>
          </cell>
          <cell r="L76">
            <v>2.3230759233081844</v>
          </cell>
          <cell r="M76">
            <v>14.639080440550629</v>
          </cell>
          <cell r="N76">
            <v>19.663962568366458</v>
          </cell>
          <cell r="O76">
            <v>2.9141047951069252</v>
          </cell>
          <cell r="P76">
            <v>22.578067363473384</v>
          </cell>
          <cell r="Q76">
            <v>7.3479580511240137</v>
          </cell>
          <cell r="R76">
            <v>18.207482169106047</v>
          </cell>
          <cell r="S76">
            <v>-4.3705851943673366</v>
          </cell>
          <cell r="T76">
            <v>90.80406251533104</v>
          </cell>
          <cell r="U76">
            <v>29861.794999999998</v>
          </cell>
        </row>
        <row r="77">
          <cell r="A77">
            <v>2029</v>
          </cell>
          <cell r="B77">
            <v>2.5051230304577214</v>
          </cell>
          <cell r="C77">
            <v>2.4536976027461983</v>
          </cell>
          <cell r="D77">
            <v>4.9588206332039197</v>
          </cell>
          <cell r="E77">
            <v>5.9092315560744213</v>
          </cell>
          <cell r="F77">
            <v>4.1202587380181397</v>
          </cell>
          <cell r="G77">
            <v>2.2382558610635557</v>
          </cell>
          <cell r="H77">
            <v>6.1658910441448507E-2</v>
          </cell>
          <cell r="I77">
            <v>0.24124637304795429</v>
          </cell>
          <cell r="J77">
            <v>6.6614198825710984</v>
          </cell>
          <cell r="K77">
            <v>12.57065143864552</v>
          </cell>
          <cell r="L77">
            <v>2.2919767194912257</v>
          </cell>
          <cell r="M77">
            <v>14.862628158136745</v>
          </cell>
          <cell r="N77">
            <v>19.821448791340664</v>
          </cell>
          <cell r="O77">
            <v>2.9699353629622491</v>
          </cell>
          <cell r="P77">
            <v>22.791384154302914</v>
          </cell>
          <cell r="Q77">
            <v>7.2507973526951446</v>
          </cell>
          <cell r="R77">
            <v>18.266631215534563</v>
          </cell>
          <cell r="S77">
            <v>-4.5247529387683514</v>
          </cell>
          <cell r="T77">
            <v>91.771918665453228</v>
          </cell>
          <cell r="U77">
            <v>31006.062000000002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ceholders"/>
      <sheetName val="Data"/>
      <sheetName val="Nominal Baseline"/>
      <sheetName val="%ofGDP Baseline"/>
      <sheetName val="Nominal AFS"/>
      <sheetName val="%ofGDP AFS"/>
      <sheetName val="Nominal Adj for timing"/>
      <sheetName val="%ofGDP Adj for timing"/>
      <sheetName val="Figure "/>
      <sheetName val="checks"/>
    </sheetNames>
    <sheetDataSet>
      <sheetData sheetId="0">
        <row r="37">
          <cell r="C37">
            <v>2013</v>
          </cell>
        </row>
        <row r="38">
          <cell r="C38">
            <v>2014</v>
          </cell>
        </row>
        <row r="39">
          <cell r="C39">
            <v>2015</v>
          </cell>
        </row>
        <row r="40">
          <cell r="C40">
            <v>2016</v>
          </cell>
        </row>
        <row r="41">
          <cell r="C41">
            <v>2017</v>
          </cell>
        </row>
        <row r="42">
          <cell r="C42">
            <v>2018</v>
          </cell>
        </row>
        <row r="43">
          <cell r="C43">
            <v>2019</v>
          </cell>
        </row>
        <row r="44">
          <cell r="C44">
            <v>2020</v>
          </cell>
        </row>
        <row r="45">
          <cell r="C45">
            <v>2021</v>
          </cell>
        </row>
        <row r="46">
          <cell r="C46">
            <v>2022</v>
          </cell>
        </row>
        <row r="47">
          <cell r="C47">
            <v>2023</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For Distribution-Nominal"/>
      <sheetName val="For Distribution-%ofGDP"/>
      <sheetName val="Sheet1"/>
    </sheetNames>
    <sheetDataSet>
      <sheetData sheetId="0">
        <row r="26">
          <cell r="B26">
            <v>1972</v>
          </cell>
        </row>
        <row r="27">
          <cell r="B27">
            <v>2011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LDDISC"/>
      <sheetName val="DISCleg"/>
      <sheetName val="DISCecon"/>
      <sheetName val="DISCtech"/>
      <sheetName val="DISCTOT"/>
      <sheetName val="NEWDISC"/>
      <sheetName val="OLDMAND"/>
      <sheetName val="MANDLEG"/>
      <sheetName val="MANDECON"/>
      <sheetName val="MANDTECH"/>
      <sheetName val="MANDTOT"/>
      <sheetName val="NEWMAND"/>
      <sheetName val="OLDTOT"/>
      <sheetName val="TOTLEG"/>
      <sheetName val="TOTECON"/>
      <sheetName val="TOTTECH"/>
      <sheetName val="TOTTOT"/>
      <sheetName val="NEWTOT"/>
      <sheetName val="SumChngs"/>
      <sheetName val="PubInf-leg.econ.tech"/>
      <sheetName val="JSC changes"/>
      <sheetName val="PubInf-rev.vs.outlays"/>
      <sheetName val="U"/>
    </sheetNames>
    <sheetDataSet>
      <sheetData sheetId="0">
        <row r="2">
          <cell r="C2" t="str">
            <v>August 2011 Baseline</v>
          </cell>
        </row>
        <row r="3">
          <cell r="C3" t="str">
            <v>January 2012 Baseline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ficit"/>
      <sheetName val="Baseline"/>
      <sheetName val="rev"/>
      <sheetName val="outlays"/>
      <sheetName val="Offbud"/>
      <sheetName val="int"/>
      <sheetName val="OffReceipts"/>
      <sheetName val="Disc"/>
      <sheetName val="DiscNoEmerg"/>
      <sheetName val="HLS-Act"/>
      <sheetName val="Table 3-1"/>
      <sheetName val="Growth rates"/>
      <sheetName val="Growth rates Reest"/>
      <sheetName val="BA_Growth"/>
      <sheetName val="OMBComp"/>
      <sheetName val="Reest"/>
      <sheetName val="DctBaseReest"/>
      <sheetName val="DiscBaseReest"/>
      <sheetName val="DiscBaseNoExtReest"/>
      <sheetName val="OMBCompPolicy"/>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
          <cell r="C7" t="str">
            <v>Actual</v>
          </cell>
          <cell r="E7" t="str">
            <v>Actual</v>
          </cell>
          <cell r="G7" t="str">
            <v>Estimated</v>
          </cell>
          <cell r="I7" t="str">
            <v>Projecteda</v>
          </cell>
          <cell r="K7" t="str">
            <v>Projecteda</v>
          </cell>
        </row>
        <row r="8">
          <cell r="C8" t="str">
            <v>1997-2006</v>
          </cell>
          <cell r="E8">
            <v>2007</v>
          </cell>
          <cell r="G8">
            <v>2008</v>
          </cell>
          <cell r="I8">
            <v>2009</v>
          </cell>
          <cell r="K8" t="str">
            <v>2010-2018</v>
          </cell>
        </row>
        <row r="12">
          <cell r="B12" t="str">
            <v>Individual Income Taxes</v>
          </cell>
          <cell r="C12">
            <v>4.7486032318542648</v>
          </cell>
          <cell r="E12">
            <v>11.453499733693008</v>
          </cell>
          <cell r="G12">
            <v>-1.9289391027070057</v>
          </cell>
          <cell r="I12">
            <v>17.146302554196314</v>
          </cell>
          <cell r="K12">
            <v>6.9387469713228844</v>
          </cell>
        </row>
        <row r="13">
          <cell r="B13" t="str">
            <v>Corporate Income Taxes</v>
          </cell>
          <cell r="C13">
            <v>7.4933293847241567</v>
          </cell>
          <cell r="E13">
            <v>4.6135371487503685</v>
          </cell>
          <cell r="G13">
            <v>-12.08246037651679</v>
          </cell>
          <cell r="I13">
            <v>3.8724753715940086</v>
          </cell>
          <cell r="K13">
            <v>1.4292913648464411</v>
          </cell>
        </row>
        <row r="14">
          <cell r="B14" t="str">
            <v>Social Insurance Taxes</v>
          </cell>
          <cell r="C14">
            <v>5.1012875818637227</v>
          </cell>
          <cell r="E14">
            <v>3.7939392549620976</v>
          </cell>
          <cell r="G14">
            <v>4.8615247587148636</v>
          </cell>
          <cell r="I14">
            <v>4.1532774443012954</v>
          </cell>
          <cell r="K14">
            <v>4.5148962795312109</v>
          </cell>
        </row>
        <row r="15">
          <cell r="B15" t="str">
            <v>Otherb</v>
          </cell>
          <cell r="C15">
            <v>4.0369925225316683</v>
          </cell>
          <cell r="E15">
            <v>-3.9000417928981568</v>
          </cell>
          <cell r="G15">
            <v>1.762291890594847</v>
          </cell>
          <cell r="I15">
            <v>0.37687320286878823</v>
          </cell>
          <cell r="K15">
            <v>7.12500847930706</v>
          </cell>
        </row>
        <row r="17">
          <cell r="B17" t="str">
            <v>Total Revenues</v>
          </cell>
          <cell r="C17">
            <v>5.1768936908140883</v>
          </cell>
          <cell r="E17">
            <v>6.6875185620015154</v>
          </cell>
          <cell r="G17">
            <v>-0.8564087679470922</v>
          </cell>
          <cell r="I17">
            <v>9.6909419180986056</v>
          </cell>
          <cell r="K17">
            <v>5.5853898768911447</v>
          </cell>
        </row>
        <row r="21">
          <cell r="C21">
            <v>6.0225986999876024</v>
          </cell>
          <cell r="E21">
            <v>2.7787770548362234</v>
          </cell>
          <cell r="G21">
            <v>8.6643534531464006</v>
          </cell>
          <cell r="I21">
            <v>5.4905638364516562</v>
          </cell>
          <cell r="K21">
            <v>5.63571789106041</v>
          </cell>
        </row>
        <row r="22">
          <cell r="B22" t="str">
            <v>Social Security</v>
          </cell>
          <cell r="C22">
            <v>4.5956093072890392</v>
          </cell>
          <cell r="E22">
            <v>6.9002097769671922</v>
          </cell>
          <cell r="G22">
            <v>5.2020665861771231</v>
          </cell>
          <cell r="I22">
            <v>5.6437176408272949</v>
          </cell>
          <cell r="K22">
            <v>5.9581970116646454</v>
          </cell>
        </row>
        <row r="23">
          <cell r="B23" t="str">
            <v>Medicare</v>
          </cell>
          <cell r="C23">
            <v>6.9263400051611024</v>
          </cell>
          <cell r="E23">
            <v>16.917857515524947</v>
          </cell>
          <cell r="G23">
            <v>4.0935137213261807</v>
          </cell>
          <cell r="I23">
            <v>7.2728152095534515</v>
          </cell>
          <cell r="K23">
            <v>6.8735882395491776</v>
          </cell>
        </row>
        <row r="24">
          <cell r="B24" t="str">
            <v>Medicaid</v>
          </cell>
          <cell r="C24">
            <v>6.9802784931323192</v>
          </cell>
          <cell r="E24">
            <v>5.5357785467128107</v>
          </cell>
          <cell r="G24">
            <v>8.5209627329192461</v>
          </cell>
          <cell r="I24">
            <v>8.2125230220383205</v>
          </cell>
          <cell r="K24">
            <v>7.9323292169510617</v>
          </cell>
        </row>
        <row r="25">
          <cell r="B25" t="str">
            <v>Otherc</v>
          </cell>
          <cell r="C25">
            <v>7.2063828127606033</v>
          </cell>
          <cell r="E25">
            <v>-22.788782926495088</v>
          </cell>
          <cell r="G25">
            <v>25.327456854928521</v>
          </cell>
          <cell r="I25">
            <v>0.65855329013220221</v>
          </cell>
          <cell r="K25">
            <v>-3.9535229706733066E-2</v>
          </cell>
        </row>
        <row r="26">
          <cell r="G26" t="str">
            <v xml:space="preserve"> </v>
          </cell>
          <cell r="I26" t="str">
            <v xml:space="preserve"> </v>
          </cell>
        </row>
        <row r="27">
          <cell r="C27">
            <v>6.6769135744379149</v>
          </cell>
          <cell r="E27">
            <v>2.4648372184518541</v>
          </cell>
          <cell r="G27">
            <v>4.8505413914913253</v>
          </cell>
          <cell r="I27">
            <v>2.6819776048690347</v>
          </cell>
          <cell r="K27">
            <v>2.1887449542027593</v>
          </cell>
        </row>
        <row r="28">
          <cell r="B28" t="str">
            <v>Defense</v>
          </cell>
          <cell r="C28">
            <v>6.9341365711387937</v>
          </cell>
          <cell r="E28">
            <v>5.6135499082646367</v>
          </cell>
          <cell r="G28">
            <v>4.2925324539344389</v>
          </cell>
          <cell r="I28">
            <v>3.0974131187842202</v>
          </cell>
          <cell r="K28">
            <v>2.3018298575080198</v>
          </cell>
        </row>
        <row r="29">
          <cell r="B29" t="str">
            <v>Nondefense</v>
          </cell>
          <cell r="C29">
            <v>6.4147668152078285</v>
          </cell>
          <cell r="E29">
            <v>-0.83124297902666955</v>
          </cell>
          <cell r="G29">
            <v>5.4726277261128109</v>
          </cell>
          <cell r="I29">
            <v>2.2240186313287502</v>
          </cell>
          <cell r="K29">
            <v>2.0618331295697567</v>
          </cell>
        </row>
        <row r="30">
          <cell r="G30" t="str">
            <v xml:space="preserve"> </v>
          </cell>
          <cell r="I30" t="str">
            <v xml:space="preserve"> </v>
          </cell>
        </row>
        <row r="31">
          <cell r="C31">
            <v>-0.61626563184342675</v>
          </cell>
          <cell r="E31">
            <v>4.6363022554864575</v>
          </cell>
          <cell r="G31">
            <v>-1.4508095432902213</v>
          </cell>
          <cell r="I31">
            <v>-8.2308735861410849</v>
          </cell>
          <cell r="K31">
            <v>2.4046319729486898</v>
          </cell>
        </row>
        <row r="32">
          <cell r="G32" t="str">
            <v xml:space="preserve"> </v>
          </cell>
          <cell r="I32" t="str">
            <v xml:space="preserve"> </v>
          </cell>
        </row>
        <row r="33">
          <cell r="C33">
            <v>5.4591300958756195</v>
          </cell>
          <cell r="E33">
            <v>2.8170902319205604</v>
          </cell>
          <cell r="G33">
            <v>6.3306865584393357</v>
          </cell>
          <cell r="I33">
            <v>3.329390400002219</v>
          </cell>
          <cell r="K33">
            <v>4.2252597404885739</v>
          </cell>
        </row>
        <row r="34">
          <cell r="G34" t="str">
            <v xml:space="preserve"> </v>
          </cell>
          <cell r="I34" t="str">
            <v xml:space="preserve"> </v>
          </cell>
        </row>
        <row r="35">
          <cell r="C35">
            <v>6.2911235894605344</v>
          </cell>
          <cell r="E35">
            <v>2.6473630123450276</v>
          </cell>
          <cell r="G35">
            <v>7.0707447499771314</v>
          </cell>
          <cell r="I35">
            <v>4.3413257211786016</v>
          </cell>
          <cell r="K35">
            <v>4.3553703848308034</v>
          </cell>
        </row>
        <row r="38">
          <cell r="C38">
            <v>2.5725322517730076</v>
          </cell>
          <cell r="E38">
            <v>2.3483095745044036</v>
          </cell>
          <cell r="G38">
            <v>3.2876462144060037</v>
          </cell>
          <cell r="I38">
            <v>1.949104151204617</v>
          </cell>
          <cell r="K38">
            <v>2.1526703654074941</v>
          </cell>
        </row>
        <row r="40">
          <cell r="C40">
            <v>5.3991189652255356</v>
          </cell>
          <cell r="E40">
            <v>4.9748521845964788</v>
          </cell>
          <cell r="G40">
            <v>4.1751530827397687</v>
          </cell>
          <cell r="I40">
            <v>3.7301265602863731</v>
          </cell>
          <cell r="K40">
            <v>4.7266128397834395</v>
          </cell>
        </row>
        <row r="42">
          <cell r="C42">
            <v>7.1997037886633253</v>
          </cell>
          <cell r="E42">
            <v>6.8369700760548602</v>
          </cell>
          <cell r="G42">
            <v>-2.533710714338977</v>
          </cell>
          <cell r="I42">
            <v>2.8570663371204175</v>
          </cell>
          <cell r="K42">
            <v>2.3730630693638677</v>
          </cell>
        </row>
        <row r="43">
          <cell r="B43" t="str">
            <v>Defense</v>
          </cell>
          <cell r="C43">
            <v>7.6940842778054463</v>
          </cell>
          <cell r="E43">
            <v>11.834754404722325</v>
          </cell>
          <cell r="G43">
            <v>-5.6469987113691893</v>
          </cell>
          <cell r="I43">
            <v>2.1818020813288319</v>
          </cell>
          <cell r="K43">
            <v>2.3938581881523202</v>
          </cell>
        </row>
        <row r="44">
          <cell r="B44" t="str">
            <v>Nondefense</v>
          </cell>
          <cell r="C44">
            <v>6.617965783333668</v>
          </cell>
          <cell r="E44">
            <v>0.62188971345700228</v>
          </cell>
          <cell r="G44">
            <v>1.7693042261653469</v>
          </cell>
          <cell r="I44">
            <v>3.7223653975825721</v>
          </cell>
          <cell r="K44">
            <v>2.3467631651409526</v>
          </cell>
        </row>
        <row r="51">
          <cell r="B51" t="str">
            <v>When constructing its baseline, CBO's uses the employment cost index for wages and salaries to inflate discretionary spending related to federal personnel and the gross domestic product price index to adjust other discretionary spending.</v>
          </cell>
        </row>
        <row r="55">
          <cell r="B55" t="str">
            <v>Includes excise, estate, and gift taxes as well as customs duties.</v>
          </cell>
        </row>
        <row r="58">
          <cell r="B58" t="str">
            <v>Includes offsetting receipts.</v>
          </cell>
        </row>
      </sheetData>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hyperlink" Target="https://www.cbo.gov/publication/54918"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cbo.gov/publication/49892" TargetMode="External"/><Relationship Id="rId1" Type="http://schemas.openxmlformats.org/officeDocument/2006/relationships/hyperlink" Target="http://www.cbo.gov/publication/45010" TargetMode="Externa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tabSelected="1" workbookViewId="0"/>
  </sheetViews>
  <sheetFormatPr defaultColWidth="11.42578125" defaultRowHeight="15" x14ac:dyDescent="0.25"/>
  <sheetData>
    <row r="1" spans="1:5" x14ac:dyDescent="0.25">
      <c r="A1" s="48" t="s">
        <v>34</v>
      </c>
      <c r="B1" s="55"/>
      <c r="C1" s="55"/>
      <c r="D1" s="1"/>
      <c r="E1" s="1"/>
    </row>
    <row r="2" spans="1:5" x14ac:dyDescent="0.25">
      <c r="A2" s="99" t="s">
        <v>30</v>
      </c>
      <c r="B2" s="99"/>
      <c r="C2" s="99"/>
      <c r="D2" s="99"/>
      <c r="E2" s="99"/>
    </row>
    <row r="3" spans="1:5" x14ac:dyDescent="0.25">
      <c r="A3" s="53"/>
      <c r="B3" s="55"/>
      <c r="C3" s="55"/>
      <c r="D3" s="1"/>
      <c r="E3" s="1"/>
    </row>
    <row r="5" spans="1:5" x14ac:dyDescent="0.25">
      <c r="A5" s="93" t="s">
        <v>24</v>
      </c>
    </row>
    <row r="6" spans="1:5" x14ac:dyDescent="0.25">
      <c r="A6" s="94" t="str">
        <f>'Figure 1'!A5:C5</f>
        <v>Figure 1.
Total Deficits and Surpluses</v>
      </c>
    </row>
    <row r="7" spans="1:5" x14ac:dyDescent="0.25">
      <c r="A7" s="95" t="str">
        <f>'Figure 2'!A5:E5</f>
        <v>Figure 2.
Total Revenues and Outlays</v>
      </c>
    </row>
    <row r="8" spans="1:5" x14ac:dyDescent="0.25">
      <c r="A8" s="95" t="str">
        <f>'Figure 3'!A5:D5</f>
        <v>Figure 3.
Total Deficit, Primary Deficit, and Net Interest</v>
      </c>
    </row>
    <row r="9" spans="1:5" x14ac:dyDescent="0.25">
      <c r="A9" s="94" t="str">
        <f>'Figure 4'!A5:B5</f>
        <v xml:space="preserve">Figure 4.
Federal Debt Held by the Public </v>
      </c>
    </row>
    <row r="10" spans="1:5" x14ac:dyDescent="0.25">
      <c r="A10" s="94" t="str">
        <f>'Figure 5'!A5:K5</f>
        <v>Figure 5.
CBO’s Baseline Projections of Outlays and Revenues, Compared With Actual Values 25 and 50 Years Ago</v>
      </c>
    </row>
    <row r="11" spans="1:5" x14ac:dyDescent="0.25">
      <c r="A11" s="94" t="str">
        <f>'Box Figure 1'!A5:F5</f>
        <v>Box Figure 1.
Federal Debt Held by the Public Under Illustrative Paths for Primary Deficits and Interest Rates</v>
      </c>
    </row>
    <row r="12" spans="1:5" x14ac:dyDescent="0.25">
      <c r="A12" s="98"/>
    </row>
  </sheetData>
  <mergeCells count="1">
    <mergeCell ref="A2:E2"/>
  </mergeCells>
  <hyperlinks>
    <hyperlink ref="A6" location="'Figure 1'!A1" display="'Figure 1'!A1"/>
    <hyperlink ref="A7" location="'Figure 2'!A1" display="'Figure 2'!A1"/>
    <hyperlink ref="A8" location="'Figure 3'!A1" display="'Figure 3'!A1"/>
    <hyperlink ref="A9" location="'Figure 4'!A1" display="'Figure 4'!A1"/>
    <hyperlink ref="A10" location="'Figure 5'!A1" display="'Figure 5'!A1"/>
    <hyperlink ref="A11" location="'Box Figure 1'!A1" display="'Box Figure 1'!A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sheetPr>
  <dimension ref="A1:G80"/>
  <sheetViews>
    <sheetView workbookViewId="0"/>
  </sheetViews>
  <sheetFormatPr defaultColWidth="9.140625" defaultRowHeight="15" customHeight="1" x14ac:dyDescent="0.2"/>
  <cols>
    <col min="1" max="1" width="9.140625" style="3"/>
    <col min="2" max="3" width="30.42578125" style="4" customWidth="1"/>
    <col min="4" max="4" width="30.7109375" style="1" bestFit="1" customWidth="1"/>
    <col min="5" max="16384" width="9.140625" style="1"/>
  </cols>
  <sheetData>
    <row r="1" spans="1:7" ht="15" customHeight="1" x14ac:dyDescent="0.2">
      <c r="A1" s="48" t="s">
        <v>34</v>
      </c>
    </row>
    <row r="2" spans="1:7" ht="15" customHeight="1" x14ac:dyDescent="0.2">
      <c r="A2" s="99" t="s">
        <v>30</v>
      </c>
      <c r="B2" s="99"/>
      <c r="C2" s="99"/>
      <c r="D2" s="99"/>
      <c r="E2" s="99"/>
    </row>
    <row r="5" spans="1:7" s="2" customFormat="1" ht="30.95" customHeight="1" x14ac:dyDescent="0.25">
      <c r="A5" s="100" t="s">
        <v>25</v>
      </c>
      <c r="B5" s="101"/>
      <c r="C5" s="101"/>
    </row>
    <row r="6" spans="1:7" ht="15" customHeight="1" x14ac:dyDescent="0.2">
      <c r="A6" s="102" t="s">
        <v>16</v>
      </c>
      <c r="B6" s="102"/>
      <c r="C6" s="102"/>
    </row>
    <row r="7" spans="1:7" ht="15" customHeight="1" x14ac:dyDescent="0.2">
      <c r="D7" s="50" t="s">
        <v>13</v>
      </c>
    </row>
    <row r="8" spans="1:7" ht="15" customHeight="1" x14ac:dyDescent="0.2">
      <c r="A8" s="5"/>
      <c r="B8" s="28" t="s">
        <v>9</v>
      </c>
      <c r="C8" s="6" t="str">
        <f>CONCATENATE("Average Deficit, ",A9," to ",A58)</f>
        <v>Average Deficit, 1969 to 2018</v>
      </c>
      <c r="D8" s="49" t="str">
        <f>"Deficit, "&amp;A60&amp;" to "&amp;A69</f>
        <v>Deficit, 2020 to 2029</v>
      </c>
    </row>
    <row r="9" spans="1:7" ht="15" customHeight="1" x14ac:dyDescent="0.2">
      <c r="A9" s="3">
        <v>1969</v>
      </c>
      <c r="B9" s="18">
        <v>0.33100000000000002</v>
      </c>
      <c r="C9" s="18">
        <v>-2.9129999999999998</v>
      </c>
      <c r="G9" s="7"/>
    </row>
    <row r="10" spans="1:7" ht="15" customHeight="1" x14ac:dyDescent="0.2">
      <c r="A10" s="43">
        <v>1970</v>
      </c>
      <c r="B10" s="18">
        <v>-0.27200000000000002</v>
      </c>
      <c r="C10" s="18">
        <v>-2.9129999999999998</v>
      </c>
      <c r="G10" s="7"/>
    </row>
    <row r="11" spans="1:7" ht="15" customHeight="1" x14ac:dyDescent="0.2">
      <c r="A11" s="45">
        <v>1971</v>
      </c>
      <c r="B11" s="18">
        <v>-2.0630000000000002</v>
      </c>
      <c r="C11" s="18">
        <v>-2.9129999999999998</v>
      </c>
      <c r="G11" s="7"/>
    </row>
    <row r="12" spans="1:7" ht="15" customHeight="1" x14ac:dyDescent="0.2">
      <c r="A12" s="45">
        <v>1972</v>
      </c>
      <c r="B12" s="18">
        <v>-1.9219999999999999</v>
      </c>
      <c r="C12" s="18">
        <v>-2.9129999999999998</v>
      </c>
      <c r="G12" s="7"/>
    </row>
    <row r="13" spans="1:7" ht="15" customHeight="1" x14ac:dyDescent="0.2">
      <c r="A13" s="45">
        <v>1973</v>
      </c>
      <c r="B13" s="18">
        <v>-1.1020000000000001</v>
      </c>
      <c r="C13" s="18">
        <v>-2.9129999999999998</v>
      </c>
      <c r="G13" s="7"/>
    </row>
    <row r="14" spans="1:7" ht="15" customHeight="1" x14ac:dyDescent="0.2">
      <c r="A14" s="45">
        <v>1974</v>
      </c>
      <c r="B14" s="18">
        <v>-0.41399999999999998</v>
      </c>
      <c r="C14" s="18">
        <v>-2.9129999999999998</v>
      </c>
      <c r="G14" s="7"/>
    </row>
    <row r="15" spans="1:7" ht="15" customHeight="1" x14ac:dyDescent="0.2">
      <c r="A15" s="45">
        <v>1975</v>
      </c>
      <c r="B15" s="18">
        <v>-3.3130000000000002</v>
      </c>
      <c r="C15" s="18">
        <v>-2.9129999999999998</v>
      </c>
      <c r="G15" s="7"/>
    </row>
    <row r="16" spans="1:7" ht="15" customHeight="1" x14ac:dyDescent="0.2">
      <c r="A16" s="45">
        <v>1976</v>
      </c>
      <c r="B16" s="18">
        <v>-4.1280000000000001</v>
      </c>
      <c r="C16" s="18">
        <v>-2.9129999999999998</v>
      </c>
      <c r="G16" s="7"/>
    </row>
    <row r="17" spans="1:7" ht="15" customHeight="1" x14ac:dyDescent="0.2">
      <c r="A17" s="45">
        <v>1977</v>
      </c>
      <c r="B17" s="18">
        <v>-2.601</v>
      </c>
      <c r="C17" s="18">
        <v>-2.9129999999999998</v>
      </c>
      <c r="G17" s="7"/>
    </row>
    <row r="18" spans="1:7" ht="15" customHeight="1" x14ac:dyDescent="0.2">
      <c r="A18" s="45">
        <v>1978</v>
      </c>
      <c r="B18" s="18">
        <v>-2.5950000000000002</v>
      </c>
      <c r="C18" s="18">
        <v>-2.9129999999999998</v>
      </c>
      <c r="G18" s="7"/>
    </row>
    <row r="19" spans="1:7" ht="15" customHeight="1" x14ac:dyDescent="0.2">
      <c r="A19" s="45">
        <v>1979</v>
      </c>
      <c r="B19" s="18">
        <v>-1.6339999999999999</v>
      </c>
      <c r="C19" s="18">
        <v>-2.9129999999999998</v>
      </c>
      <c r="G19" s="7"/>
    </row>
    <row r="20" spans="1:7" ht="15" customHeight="1" x14ac:dyDescent="0.2">
      <c r="A20" s="45">
        <v>1980</v>
      </c>
      <c r="B20" s="18">
        <v>-2.6440000000000001</v>
      </c>
      <c r="C20" s="18">
        <v>-2.9129999999999998</v>
      </c>
      <c r="G20" s="7"/>
    </row>
    <row r="21" spans="1:7" ht="15" customHeight="1" x14ac:dyDescent="0.2">
      <c r="A21" s="45">
        <v>1981</v>
      </c>
      <c r="B21" s="18">
        <v>-2.52</v>
      </c>
      <c r="C21" s="18">
        <v>-2.9129999999999998</v>
      </c>
      <c r="G21" s="7"/>
    </row>
    <row r="22" spans="1:7" ht="15" customHeight="1" x14ac:dyDescent="0.2">
      <c r="A22" s="45">
        <v>1982</v>
      </c>
      <c r="B22" s="18">
        <v>-3.8620000000000001</v>
      </c>
      <c r="C22" s="18">
        <v>-2.9129999999999998</v>
      </c>
      <c r="G22" s="7"/>
    </row>
    <row r="23" spans="1:7" ht="15" customHeight="1" x14ac:dyDescent="0.2">
      <c r="A23" s="45">
        <v>1983</v>
      </c>
      <c r="B23" s="18">
        <v>-5.8250000000000002</v>
      </c>
      <c r="C23" s="18">
        <v>-2.9129999999999998</v>
      </c>
      <c r="G23" s="7"/>
    </row>
    <row r="24" spans="1:7" ht="15" customHeight="1" x14ac:dyDescent="0.2">
      <c r="A24" s="45">
        <v>1984</v>
      </c>
      <c r="B24" s="18">
        <v>-4.7409999999999997</v>
      </c>
      <c r="C24" s="18">
        <v>-2.9129999999999998</v>
      </c>
      <c r="G24" s="7"/>
    </row>
    <row r="25" spans="1:7" ht="15" customHeight="1" x14ac:dyDescent="0.2">
      <c r="A25" s="45">
        <v>1985</v>
      </c>
      <c r="B25" s="18">
        <v>-4.9779999999999998</v>
      </c>
      <c r="C25" s="18">
        <v>-2.9129999999999998</v>
      </c>
      <c r="G25" s="7"/>
    </row>
    <row r="26" spans="1:7" ht="15" customHeight="1" x14ac:dyDescent="0.2">
      <c r="A26" s="45">
        <v>1986</v>
      </c>
      <c r="B26" s="18">
        <v>-4.8879999999999999</v>
      </c>
      <c r="C26" s="18">
        <v>-2.9129999999999998</v>
      </c>
      <c r="G26" s="7"/>
    </row>
    <row r="27" spans="1:7" ht="15" customHeight="1" x14ac:dyDescent="0.2">
      <c r="A27" s="45">
        <v>1987</v>
      </c>
      <c r="B27" s="18">
        <v>-3.141</v>
      </c>
      <c r="C27" s="18">
        <v>-2.9129999999999998</v>
      </c>
      <c r="G27" s="7"/>
    </row>
    <row r="28" spans="1:7" ht="15" customHeight="1" x14ac:dyDescent="0.2">
      <c r="A28" s="45">
        <v>1988</v>
      </c>
      <c r="B28" s="18">
        <v>-2.9750000000000001</v>
      </c>
      <c r="C28" s="18">
        <v>-2.9129999999999998</v>
      </c>
      <c r="G28" s="7"/>
    </row>
    <row r="29" spans="1:7" ht="15" customHeight="1" x14ac:dyDescent="0.2">
      <c r="A29" s="45">
        <v>1989</v>
      </c>
      <c r="B29" s="18">
        <v>-2.7429999999999999</v>
      </c>
      <c r="C29" s="18">
        <v>-2.9129999999999998</v>
      </c>
      <c r="G29" s="7"/>
    </row>
    <row r="30" spans="1:7" ht="15" customHeight="1" x14ac:dyDescent="0.2">
      <c r="A30" s="45">
        <v>1990</v>
      </c>
      <c r="B30" s="18">
        <v>-3.7909999999999999</v>
      </c>
      <c r="C30" s="18">
        <v>-2.9129999999999998</v>
      </c>
      <c r="G30" s="7"/>
    </row>
    <row r="31" spans="1:7" ht="15" customHeight="1" x14ac:dyDescent="0.2">
      <c r="A31" s="45">
        <v>1991</v>
      </c>
      <c r="B31" s="18">
        <v>-4.4189999999999996</v>
      </c>
      <c r="C31" s="18">
        <v>-2.9129999999999998</v>
      </c>
      <c r="G31" s="7"/>
    </row>
    <row r="32" spans="1:7" ht="15" customHeight="1" x14ac:dyDescent="0.2">
      <c r="A32" s="45">
        <v>1992</v>
      </c>
      <c r="B32" s="18">
        <v>-4.5250000000000004</v>
      </c>
      <c r="C32" s="18">
        <v>-2.9129999999999998</v>
      </c>
      <c r="G32" s="7"/>
    </row>
    <row r="33" spans="1:7" ht="15" customHeight="1" x14ac:dyDescent="0.2">
      <c r="A33" s="45">
        <v>1993</v>
      </c>
      <c r="B33" s="18">
        <v>-3.7639999999999998</v>
      </c>
      <c r="C33" s="18">
        <v>-2.9129999999999998</v>
      </c>
      <c r="G33" s="7"/>
    </row>
    <row r="34" spans="1:7" ht="15" customHeight="1" x14ac:dyDescent="0.2">
      <c r="A34" s="45">
        <v>1994</v>
      </c>
      <c r="B34" s="18">
        <v>-2.7469999999999999</v>
      </c>
      <c r="C34" s="18">
        <v>-2.9129999999999998</v>
      </c>
      <c r="G34" s="7"/>
    </row>
    <row r="35" spans="1:7" ht="15" customHeight="1" x14ac:dyDescent="0.2">
      <c r="A35" s="45">
        <v>1995</v>
      </c>
      <c r="B35" s="18">
        <v>-2.1539999999999999</v>
      </c>
      <c r="C35" s="18">
        <v>-2.9129999999999998</v>
      </c>
      <c r="G35" s="7"/>
    </row>
    <row r="36" spans="1:7" ht="15" customHeight="1" x14ac:dyDescent="0.2">
      <c r="A36" s="45">
        <v>1996</v>
      </c>
      <c r="B36" s="18">
        <v>-1.4410000000000001</v>
      </c>
      <c r="C36" s="18">
        <v>-2.9129999999999998</v>
      </c>
      <c r="G36" s="7"/>
    </row>
    <row r="37" spans="1:7" ht="15" customHeight="1" x14ac:dyDescent="0.2">
      <c r="A37" s="45">
        <v>1997</v>
      </c>
      <c r="B37" s="18">
        <v>-0.25900000000000001</v>
      </c>
      <c r="C37" s="18">
        <v>-2.9129999999999998</v>
      </c>
      <c r="G37" s="7"/>
    </row>
    <row r="38" spans="1:7" ht="15" customHeight="1" x14ac:dyDescent="0.2">
      <c r="A38" s="45">
        <v>1998</v>
      </c>
      <c r="B38" s="18">
        <v>0.77600000000000002</v>
      </c>
      <c r="C38" s="18">
        <v>-2.9129999999999998</v>
      </c>
      <c r="G38" s="7"/>
    </row>
    <row r="39" spans="1:7" ht="15" customHeight="1" x14ac:dyDescent="0.2">
      <c r="A39" s="45">
        <v>1999</v>
      </c>
      <c r="B39" s="18">
        <v>1.325</v>
      </c>
      <c r="C39" s="18">
        <v>-2.9129999999999998</v>
      </c>
      <c r="G39" s="7"/>
    </row>
    <row r="40" spans="1:7" ht="15" customHeight="1" x14ac:dyDescent="0.2">
      <c r="A40" s="45">
        <v>2000</v>
      </c>
      <c r="B40" s="18">
        <v>2.4049999999999998</v>
      </c>
      <c r="C40" s="18">
        <v>-2.9129999999999998</v>
      </c>
      <c r="G40" s="7"/>
    </row>
    <row r="41" spans="1:7" ht="15" customHeight="1" x14ac:dyDescent="0.2">
      <c r="A41" s="45">
        <v>2001</v>
      </c>
      <c r="B41" s="18">
        <v>1.181</v>
      </c>
      <c r="C41" s="18">
        <v>-2.9129999999999998</v>
      </c>
      <c r="G41" s="7"/>
    </row>
    <row r="42" spans="1:7" ht="15" customHeight="1" x14ac:dyDescent="0.2">
      <c r="A42" s="45">
        <v>2002</v>
      </c>
      <c r="B42" s="18">
        <v>-1.4790000000000001</v>
      </c>
      <c r="C42" s="18">
        <v>-2.9129999999999998</v>
      </c>
      <c r="G42" s="7"/>
    </row>
    <row r="43" spans="1:7" ht="15" customHeight="1" x14ac:dyDescent="0.2">
      <c r="A43" s="45">
        <v>2003</v>
      </c>
      <c r="B43" s="18">
        <v>-3.3359999999999999</v>
      </c>
      <c r="C43" s="18">
        <v>-2.9129999999999998</v>
      </c>
      <c r="G43" s="7"/>
    </row>
    <row r="44" spans="1:7" ht="15" customHeight="1" x14ac:dyDescent="0.2">
      <c r="A44" s="45">
        <v>2004</v>
      </c>
      <c r="B44" s="18">
        <v>-3.42</v>
      </c>
      <c r="C44" s="18">
        <v>-2.9129999999999998</v>
      </c>
      <c r="G44" s="7"/>
    </row>
    <row r="45" spans="1:7" ht="15" customHeight="1" x14ac:dyDescent="0.2">
      <c r="A45" s="45">
        <v>2005</v>
      </c>
      <c r="B45" s="18">
        <v>-2.3610000000000002</v>
      </c>
      <c r="C45" s="18">
        <v>-2.9129999999999998</v>
      </c>
      <c r="G45" s="7"/>
    </row>
    <row r="46" spans="1:7" ht="15" customHeight="1" x14ac:dyDescent="0.2">
      <c r="A46" s="45">
        <v>2006</v>
      </c>
      <c r="B46" s="18">
        <v>-1.917</v>
      </c>
      <c r="C46" s="18">
        <v>-2.9129999999999998</v>
      </c>
      <c r="G46" s="7"/>
    </row>
    <row r="47" spans="1:7" ht="15" customHeight="1" x14ac:dyDescent="0.2">
      <c r="A47" s="45">
        <v>2007</v>
      </c>
      <c r="B47" s="18">
        <v>-1.1719999999999999</v>
      </c>
      <c r="C47" s="18">
        <v>-2.9129999999999998</v>
      </c>
      <c r="G47" s="7"/>
    </row>
    <row r="48" spans="1:7" ht="15" customHeight="1" x14ac:dyDescent="0.2">
      <c r="A48" s="45">
        <v>2008</v>
      </c>
      <c r="B48" s="18">
        <v>-3.1120000000000001</v>
      </c>
      <c r="C48" s="18">
        <v>-2.9129999999999998</v>
      </c>
      <c r="G48" s="7"/>
    </row>
    <row r="49" spans="1:7" ht="15" customHeight="1" x14ac:dyDescent="0.2">
      <c r="A49" s="45">
        <v>2009</v>
      </c>
      <c r="B49" s="18">
        <v>-9.7889999999999997</v>
      </c>
      <c r="C49" s="18">
        <v>-2.9129999999999998</v>
      </c>
      <c r="G49" s="7"/>
    </row>
    <row r="50" spans="1:7" ht="15" customHeight="1" x14ac:dyDescent="0.2">
      <c r="A50" s="45">
        <v>2010</v>
      </c>
      <c r="B50" s="18">
        <v>-8.7230000000000008</v>
      </c>
      <c r="C50" s="18">
        <v>-2.9129999999999998</v>
      </c>
      <c r="G50" s="7"/>
    </row>
    <row r="51" spans="1:7" ht="15" customHeight="1" x14ac:dyDescent="0.2">
      <c r="A51" s="45">
        <v>2011</v>
      </c>
      <c r="B51" s="18">
        <v>-8.234</v>
      </c>
      <c r="C51" s="18">
        <v>-2.9129999999999998</v>
      </c>
      <c r="G51" s="7"/>
    </row>
    <row r="52" spans="1:7" ht="15" customHeight="1" x14ac:dyDescent="0.2">
      <c r="A52" s="45">
        <v>2012</v>
      </c>
      <c r="B52" s="18">
        <v>-6.8970000000000002</v>
      </c>
      <c r="C52" s="18">
        <v>-2.9129999999999998</v>
      </c>
      <c r="G52" s="7"/>
    </row>
    <row r="53" spans="1:7" ht="15" customHeight="1" x14ac:dyDescent="0.2">
      <c r="A53" s="45">
        <v>2013</v>
      </c>
      <c r="B53" s="18">
        <v>-4.0970000000000004</v>
      </c>
      <c r="C53" s="18">
        <v>-2.9129999999999998</v>
      </c>
      <c r="G53" s="7"/>
    </row>
    <row r="54" spans="1:7" ht="15" customHeight="1" x14ac:dyDescent="0.2">
      <c r="A54" s="45">
        <v>2014</v>
      </c>
      <c r="B54" s="18">
        <v>-2.7970000000000002</v>
      </c>
      <c r="C54" s="18">
        <v>-2.9129999999999998</v>
      </c>
      <c r="G54" s="7"/>
    </row>
    <row r="55" spans="1:7" ht="15" customHeight="1" x14ac:dyDescent="0.2">
      <c r="A55" s="45">
        <v>2015</v>
      </c>
      <c r="B55" s="18">
        <v>-2.4430000000000001</v>
      </c>
      <c r="C55" s="18">
        <v>-2.9129999999999998</v>
      </c>
      <c r="G55" s="7"/>
    </row>
    <row r="56" spans="1:7" ht="15" customHeight="1" x14ac:dyDescent="0.2">
      <c r="A56" s="45">
        <v>2016</v>
      </c>
      <c r="B56" s="18">
        <v>-2.931</v>
      </c>
      <c r="C56" s="18">
        <v>-2.9129999999999998</v>
      </c>
      <c r="G56" s="7"/>
    </row>
    <row r="57" spans="1:7" ht="15" customHeight="1" x14ac:dyDescent="0.2">
      <c r="A57" s="45">
        <v>2017</v>
      </c>
      <c r="B57" s="18">
        <v>-3.4369999999999998</v>
      </c>
      <c r="C57" s="18">
        <v>-2.9129999999999998</v>
      </c>
      <c r="D57" s="32"/>
      <c r="G57" s="7"/>
    </row>
    <row r="58" spans="1:7" ht="15" customHeight="1" x14ac:dyDescent="0.2">
      <c r="A58" s="45">
        <v>2018</v>
      </c>
      <c r="B58" s="18">
        <v>-4.07</v>
      </c>
      <c r="C58" s="18">
        <v>-2.9129999999999998</v>
      </c>
      <c r="D58" s="32"/>
      <c r="G58" s="7"/>
    </row>
    <row r="59" spans="1:7" ht="15" customHeight="1" x14ac:dyDescent="0.2">
      <c r="A59" s="45">
        <v>2019</v>
      </c>
      <c r="B59" s="18">
        <v>-4.218</v>
      </c>
      <c r="C59" s="18"/>
      <c r="D59" s="32"/>
      <c r="G59" s="7"/>
    </row>
    <row r="60" spans="1:7" ht="15" customHeight="1" x14ac:dyDescent="0.2">
      <c r="A60" s="45">
        <v>2020</v>
      </c>
      <c r="B60" s="18">
        <v>-4.0309999999999997</v>
      </c>
      <c r="C60" s="18"/>
      <c r="D60" s="18">
        <v>-4.3280000000000003</v>
      </c>
      <c r="G60" s="7"/>
    </row>
    <row r="61" spans="1:7" ht="15" customHeight="1" x14ac:dyDescent="0.2">
      <c r="A61" s="45">
        <v>2021</v>
      </c>
      <c r="B61" s="18">
        <v>-4.1920000000000002</v>
      </c>
      <c r="C61" s="18"/>
      <c r="D61" s="18">
        <v>-4.3280000000000003</v>
      </c>
      <c r="G61" s="7"/>
    </row>
    <row r="62" spans="1:7" ht="15" customHeight="1" x14ac:dyDescent="0.2">
      <c r="A62" s="45">
        <v>2022</v>
      </c>
      <c r="B62" s="18">
        <v>-4.4329999999999998</v>
      </c>
      <c r="C62" s="18"/>
      <c r="D62" s="18">
        <v>-4.3280000000000003</v>
      </c>
      <c r="G62" s="7"/>
    </row>
    <row r="63" spans="1:7" ht="15" customHeight="1" x14ac:dyDescent="0.2">
      <c r="A63" s="45">
        <v>2023</v>
      </c>
      <c r="B63" s="18">
        <v>-4.524</v>
      </c>
      <c r="C63" s="18"/>
      <c r="D63" s="18">
        <v>-4.3280000000000003</v>
      </c>
      <c r="G63" s="7"/>
    </row>
    <row r="64" spans="1:7" ht="15" customHeight="1" x14ac:dyDescent="0.2">
      <c r="A64" s="45">
        <v>2024</v>
      </c>
      <c r="B64" s="18">
        <v>-4.4390000000000001</v>
      </c>
      <c r="C64" s="18"/>
      <c r="D64" s="18">
        <v>-4.3280000000000003</v>
      </c>
      <c r="G64" s="7"/>
    </row>
    <row r="65" spans="1:7" ht="15" customHeight="1" x14ac:dyDescent="0.2">
      <c r="A65" s="45">
        <v>2025</v>
      </c>
      <c r="B65" s="18">
        <v>-4.4589999999999996</v>
      </c>
      <c r="C65" s="18"/>
      <c r="D65" s="18">
        <v>-4.3280000000000003</v>
      </c>
      <c r="G65" s="7"/>
    </row>
    <row r="66" spans="1:7" ht="15" customHeight="1" x14ac:dyDescent="0.2">
      <c r="A66" s="45">
        <v>2026</v>
      </c>
      <c r="B66" s="18">
        <v>-4.26</v>
      </c>
      <c r="C66" s="18"/>
      <c r="D66" s="18">
        <v>-4.3280000000000003</v>
      </c>
      <c r="G66" s="7"/>
    </row>
    <row r="67" spans="1:7" ht="15" customHeight="1" x14ac:dyDescent="0.2">
      <c r="A67" s="45">
        <v>2027</v>
      </c>
      <c r="B67" s="18">
        <v>-4.0430000000000001</v>
      </c>
      <c r="C67" s="18"/>
      <c r="D67" s="18">
        <v>-4.3280000000000003</v>
      </c>
      <c r="G67" s="7"/>
    </row>
    <row r="68" spans="1:7" ht="15" customHeight="1" x14ac:dyDescent="0.2">
      <c r="A68" s="45">
        <v>2028</v>
      </c>
      <c r="B68" s="18">
        <v>-4.3710000000000004</v>
      </c>
      <c r="C68" s="18"/>
      <c r="D68" s="18">
        <v>-4.3280000000000003</v>
      </c>
      <c r="G68" s="7"/>
    </row>
    <row r="69" spans="1:7" ht="15" customHeight="1" x14ac:dyDescent="0.2">
      <c r="A69" s="46">
        <v>2029</v>
      </c>
      <c r="B69" s="18">
        <v>-4.5250000000000004</v>
      </c>
      <c r="C69" s="18"/>
      <c r="D69" s="18">
        <v>-4.3280000000000003</v>
      </c>
      <c r="G69" s="7"/>
    </row>
    <row r="70" spans="1:7" ht="15" customHeight="1" x14ac:dyDescent="0.2">
      <c r="B70" s="50"/>
      <c r="C70" s="50"/>
      <c r="D70" s="51"/>
    </row>
    <row r="72" spans="1:7" ht="15" customHeight="1" x14ac:dyDescent="0.2">
      <c r="A72" s="96" t="s">
        <v>29</v>
      </c>
      <c r="B72" s="97"/>
    </row>
    <row r="80" spans="1:7" ht="15" customHeight="1" x14ac:dyDescent="0.2">
      <c r="G80" s="25"/>
    </row>
  </sheetData>
  <mergeCells count="3">
    <mergeCell ref="A5:C5"/>
    <mergeCell ref="A6:C6"/>
    <mergeCell ref="A2:E2"/>
  </mergeCells>
  <hyperlinks>
    <hyperlink ref="A72" location="Contents!A1" display="Back to Table of Contents"/>
  </hyperlinks>
  <pageMargins left="0.7" right="0.7" top="0.75" bottom="0.75" header="0.3" footer="0.3"/>
  <pageSetup orientation="portrait"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72"/>
  <sheetViews>
    <sheetView workbookViewId="0"/>
  </sheetViews>
  <sheetFormatPr defaultColWidth="9.140625" defaultRowHeight="15" customHeight="1" x14ac:dyDescent="0.2"/>
  <cols>
    <col min="1" max="1" width="9.140625" style="26"/>
    <col min="2" max="4" width="20" style="24" customWidth="1"/>
    <col min="5" max="5" width="20" style="1" customWidth="1"/>
    <col min="6" max="16384" width="9.140625" style="1"/>
  </cols>
  <sheetData>
    <row r="1" spans="1:22" ht="15" customHeight="1" x14ac:dyDescent="0.2">
      <c r="A1" s="48" t="s">
        <v>34</v>
      </c>
    </row>
    <row r="2" spans="1:22" ht="15" customHeight="1" x14ac:dyDescent="0.2">
      <c r="A2" s="99" t="s">
        <v>30</v>
      </c>
      <c r="B2" s="99"/>
      <c r="C2" s="99"/>
      <c r="D2" s="99"/>
      <c r="E2" s="99"/>
    </row>
    <row r="5" spans="1:22" s="2" customFormat="1" ht="30.95" customHeight="1" x14ac:dyDescent="0.25">
      <c r="A5" s="100" t="s">
        <v>26</v>
      </c>
      <c r="B5" s="101"/>
      <c r="C5" s="101"/>
      <c r="D5" s="101"/>
      <c r="E5" s="101"/>
    </row>
    <row r="6" spans="1:22" ht="15" customHeight="1" x14ac:dyDescent="0.2">
      <c r="A6" s="61" t="s">
        <v>16</v>
      </c>
      <c r="B6" s="27"/>
      <c r="C6" s="27"/>
      <c r="D6" s="27"/>
    </row>
    <row r="7" spans="1:22" ht="15" customHeight="1" x14ac:dyDescent="0.2">
      <c r="A7" s="103"/>
      <c r="B7" s="103" t="s">
        <v>0</v>
      </c>
      <c r="C7" s="103" t="s">
        <v>1</v>
      </c>
      <c r="D7" s="105" t="str">
        <f>CONCATENATE("Average Revenues,
",A9," to ", A58)</f>
        <v>Average Revenues,
1969 to 2018</v>
      </c>
      <c r="E7" s="105" t="str">
        <f>CONCATENATE("Average Outlays,
",A9," to ",A58)</f>
        <v>Average Outlays,
1969 to 2018</v>
      </c>
    </row>
    <row r="8" spans="1:22" ht="15" customHeight="1" x14ac:dyDescent="0.2">
      <c r="A8" s="104"/>
      <c r="B8" s="104"/>
      <c r="C8" s="104"/>
      <c r="D8" s="106"/>
      <c r="E8" s="106"/>
    </row>
    <row r="9" spans="1:22" ht="15" customHeight="1" x14ac:dyDescent="0.2">
      <c r="A9" s="20">
        <v>1969</v>
      </c>
      <c r="B9" s="52">
        <v>19.064</v>
      </c>
      <c r="C9" s="52">
        <v>18.733000000000001</v>
      </c>
      <c r="D9" s="52">
        <v>17.414000000000001</v>
      </c>
      <c r="E9" s="52">
        <v>20.327000000000002</v>
      </c>
      <c r="I9" s="7"/>
      <c r="J9" s="7"/>
      <c r="T9" s="7"/>
      <c r="U9" s="7"/>
      <c r="V9" s="7"/>
    </row>
    <row r="10" spans="1:22" ht="15" customHeight="1" x14ac:dyDescent="0.2">
      <c r="A10" s="20">
        <v>1970</v>
      </c>
      <c r="B10" s="29">
        <v>18.420999999999999</v>
      </c>
      <c r="C10" s="29">
        <v>18.692</v>
      </c>
      <c r="D10" s="29">
        <v>17.414000000000001</v>
      </c>
      <c r="E10" s="29">
        <v>20.327000000000002</v>
      </c>
      <c r="I10" s="7"/>
      <c r="J10" s="7"/>
      <c r="T10" s="7"/>
      <c r="U10" s="7"/>
      <c r="V10" s="7"/>
    </row>
    <row r="11" spans="1:22" ht="15" customHeight="1" x14ac:dyDescent="0.2">
      <c r="A11" s="20">
        <v>1971</v>
      </c>
      <c r="B11" s="29">
        <v>16.760000000000002</v>
      </c>
      <c r="C11" s="29">
        <v>18.823</v>
      </c>
      <c r="D11" s="29">
        <v>17.414000000000001</v>
      </c>
      <c r="E11" s="29">
        <v>20.327000000000002</v>
      </c>
      <c r="I11" s="7"/>
      <c r="J11" s="7"/>
      <c r="T11" s="7"/>
      <c r="U11" s="7"/>
      <c r="V11" s="7"/>
    </row>
    <row r="12" spans="1:22" ht="15" customHeight="1" x14ac:dyDescent="0.2">
      <c r="A12" s="20">
        <v>1972</v>
      </c>
      <c r="B12" s="29">
        <v>17.045000000000002</v>
      </c>
      <c r="C12" s="29">
        <v>18.966999999999999</v>
      </c>
      <c r="D12" s="29">
        <v>17.414000000000001</v>
      </c>
      <c r="E12" s="29">
        <v>20.327000000000002</v>
      </c>
      <c r="I12" s="7"/>
      <c r="J12" s="7"/>
      <c r="T12" s="7"/>
      <c r="U12" s="7"/>
      <c r="V12" s="7"/>
    </row>
    <row r="13" spans="1:22" ht="15" customHeight="1" x14ac:dyDescent="0.2">
      <c r="A13" s="20">
        <v>1973</v>
      </c>
      <c r="B13" s="29">
        <v>17.062000000000001</v>
      </c>
      <c r="C13" s="29">
        <v>18.164000000000001</v>
      </c>
      <c r="D13" s="29">
        <v>17.414000000000001</v>
      </c>
      <c r="E13" s="29">
        <v>20.327000000000002</v>
      </c>
      <c r="I13" s="7"/>
      <c r="J13" s="7"/>
      <c r="T13" s="7"/>
      <c r="U13" s="7"/>
      <c r="V13" s="7"/>
    </row>
    <row r="14" spans="1:22" ht="15" customHeight="1" x14ac:dyDescent="0.2">
      <c r="A14" s="20">
        <v>1974</v>
      </c>
      <c r="B14" s="29">
        <v>17.751000000000001</v>
      </c>
      <c r="C14" s="29">
        <v>18.164999999999999</v>
      </c>
      <c r="D14" s="29">
        <v>17.414000000000001</v>
      </c>
      <c r="E14" s="29">
        <v>20.327000000000002</v>
      </c>
      <c r="I14" s="7"/>
      <c r="J14" s="7"/>
      <c r="T14" s="7"/>
      <c r="U14" s="7"/>
      <c r="V14" s="7"/>
    </row>
    <row r="15" spans="1:22" ht="15" customHeight="1" x14ac:dyDescent="0.2">
      <c r="A15" s="20">
        <v>1975</v>
      </c>
      <c r="B15" s="29">
        <v>17.367999999999999</v>
      </c>
      <c r="C15" s="29">
        <v>20.681000000000001</v>
      </c>
      <c r="D15" s="29">
        <v>17.414000000000001</v>
      </c>
      <c r="E15" s="29">
        <v>20.327000000000002</v>
      </c>
      <c r="I15" s="7"/>
      <c r="J15" s="7"/>
      <c r="T15" s="7"/>
      <c r="U15" s="7"/>
      <c r="V15" s="7"/>
    </row>
    <row r="16" spans="1:22" ht="15" customHeight="1" x14ac:dyDescent="0.2">
      <c r="A16" s="20">
        <v>1976</v>
      </c>
      <c r="B16" s="29">
        <v>16.687999999999999</v>
      </c>
      <c r="C16" s="29">
        <v>20.815999999999999</v>
      </c>
      <c r="D16" s="29">
        <v>17.414000000000001</v>
      </c>
      <c r="E16" s="29">
        <v>20.327000000000002</v>
      </c>
      <c r="I16" s="7"/>
      <c r="J16" s="7"/>
      <c r="T16" s="7"/>
      <c r="U16" s="7"/>
      <c r="V16" s="7"/>
    </row>
    <row r="17" spans="1:22" ht="15" customHeight="1" x14ac:dyDescent="0.2">
      <c r="A17" s="20">
        <v>1977</v>
      </c>
      <c r="B17" s="29">
        <v>17.564</v>
      </c>
      <c r="C17" s="29">
        <v>20.164999999999999</v>
      </c>
      <c r="D17" s="29">
        <v>17.414000000000001</v>
      </c>
      <c r="E17" s="29">
        <v>20.327000000000002</v>
      </c>
      <c r="I17" s="7"/>
      <c r="J17" s="7"/>
      <c r="T17" s="7"/>
      <c r="U17" s="7"/>
      <c r="V17" s="7"/>
    </row>
    <row r="18" spans="1:22" ht="15" customHeight="1" x14ac:dyDescent="0.2">
      <c r="A18" s="20">
        <v>1978</v>
      </c>
      <c r="B18" s="29">
        <v>17.574999999999999</v>
      </c>
      <c r="C18" s="29">
        <v>20.170000000000002</v>
      </c>
      <c r="D18" s="29">
        <v>17.414000000000001</v>
      </c>
      <c r="E18" s="29">
        <v>20.327000000000002</v>
      </c>
      <c r="I18" s="7"/>
      <c r="J18" s="7"/>
      <c r="T18" s="7"/>
      <c r="U18" s="7"/>
      <c r="V18" s="7"/>
    </row>
    <row r="19" spans="1:22" ht="15" customHeight="1" x14ac:dyDescent="0.2">
      <c r="A19" s="20">
        <v>1979</v>
      </c>
      <c r="B19" s="29">
        <v>18.058</v>
      </c>
      <c r="C19" s="29">
        <v>19.693000000000001</v>
      </c>
      <c r="D19" s="29">
        <v>17.414000000000001</v>
      </c>
      <c r="E19" s="29">
        <v>20.327000000000002</v>
      </c>
      <c r="I19" s="7"/>
      <c r="J19" s="7"/>
      <c r="T19" s="7"/>
      <c r="U19" s="7"/>
      <c r="V19" s="7"/>
    </row>
    <row r="20" spans="1:22" ht="15" customHeight="1" x14ac:dyDescent="0.2">
      <c r="A20" s="20">
        <v>1980</v>
      </c>
      <c r="B20" s="29">
        <v>18.521999999999998</v>
      </c>
      <c r="C20" s="29">
        <v>21.166</v>
      </c>
      <c r="D20" s="29">
        <v>17.414000000000001</v>
      </c>
      <c r="E20" s="29">
        <v>20.327000000000002</v>
      </c>
      <c r="I20" s="7"/>
      <c r="J20" s="7"/>
      <c r="T20" s="7"/>
      <c r="U20" s="7"/>
      <c r="V20" s="7"/>
    </row>
    <row r="21" spans="1:22" ht="15" customHeight="1" x14ac:dyDescent="0.2">
      <c r="A21" s="20">
        <v>1981</v>
      </c>
      <c r="B21" s="29">
        <v>19.126000000000001</v>
      </c>
      <c r="C21" s="29">
        <v>21.646999999999998</v>
      </c>
      <c r="D21" s="29">
        <v>17.414000000000001</v>
      </c>
      <c r="E21" s="29">
        <v>20.327000000000002</v>
      </c>
      <c r="I21" s="7"/>
      <c r="J21" s="7"/>
      <c r="T21" s="7"/>
      <c r="U21" s="7"/>
      <c r="V21" s="7"/>
    </row>
    <row r="22" spans="1:22" ht="15" customHeight="1" x14ac:dyDescent="0.2">
      <c r="A22" s="20">
        <v>1982</v>
      </c>
      <c r="B22" s="29">
        <v>18.645</v>
      </c>
      <c r="C22" s="29">
        <v>22.507000000000001</v>
      </c>
      <c r="D22" s="29">
        <v>17.414000000000001</v>
      </c>
      <c r="E22" s="29">
        <v>20.327000000000002</v>
      </c>
      <c r="I22" s="7"/>
      <c r="J22" s="7"/>
      <c r="T22" s="7"/>
      <c r="U22" s="7"/>
      <c r="V22" s="7"/>
    </row>
    <row r="23" spans="1:22" ht="15" customHeight="1" x14ac:dyDescent="0.2">
      <c r="A23" s="20">
        <v>1983</v>
      </c>
      <c r="B23" s="29">
        <v>16.984000000000002</v>
      </c>
      <c r="C23" s="29">
        <v>22.809000000000001</v>
      </c>
      <c r="D23" s="29">
        <v>17.414000000000001</v>
      </c>
      <c r="E23" s="29">
        <v>20.327000000000002</v>
      </c>
      <c r="I23" s="7"/>
      <c r="J23" s="7"/>
      <c r="T23" s="7"/>
      <c r="U23" s="7"/>
      <c r="V23" s="7"/>
    </row>
    <row r="24" spans="1:22" ht="15" customHeight="1" x14ac:dyDescent="0.2">
      <c r="A24" s="20">
        <v>1984</v>
      </c>
      <c r="B24" s="29">
        <v>16.875</v>
      </c>
      <c r="C24" s="29">
        <v>21.616</v>
      </c>
      <c r="D24" s="29">
        <v>17.414000000000001</v>
      </c>
      <c r="E24" s="29">
        <v>20.327000000000002</v>
      </c>
      <c r="I24" s="7"/>
      <c r="J24" s="7"/>
      <c r="T24" s="7"/>
      <c r="U24" s="7"/>
      <c r="V24" s="7"/>
    </row>
    <row r="25" spans="1:22" ht="15" customHeight="1" x14ac:dyDescent="0.2">
      <c r="A25" s="20">
        <v>1985</v>
      </c>
      <c r="B25" s="29">
        <v>17.21</v>
      </c>
      <c r="C25" s="29">
        <v>22.187999999999999</v>
      </c>
      <c r="D25" s="29">
        <v>17.414000000000001</v>
      </c>
      <c r="E25" s="29">
        <v>20.327000000000002</v>
      </c>
      <c r="I25" s="7"/>
      <c r="J25" s="7"/>
      <c r="T25" s="7"/>
      <c r="U25" s="7"/>
      <c r="V25" s="7"/>
    </row>
    <row r="26" spans="1:22" ht="15" customHeight="1" x14ac:dyDescent="0.2">
      <c r="A26" s="20">
        <v>1986</v>
      </c>
      <c r="B26" s="29">
        <v>16.992999999999999</v>
      </c>
      <c r="C26" s="29">
        <v>21.881</v>
      </c>
      <c r="D26" s="29">
        <v>17.414000000000001</v>
      </c>
      <c r="E26" s="29">
        <v>20.327000000000002</v>
      </c>
      <c r="I26" s="7"/>
      <c r="J26" s="7"/>
      <c r="T26" s="7"/>
      <c r="U26" s="7"/>
      <c r="V26" s="7"/>
    </row>
    <row r="27" spans="1:22" ht="15" customHeight="1" x14ac:dyDescent="0.2">
      <c r="A27" s="20">
        <v>1987</v>
      </c>
      <c r="B27" s="29">
        <v>17.917999999999999</v>
      </c>
      <c r="C27" s="29">
        <v>21.059000000000001</v>
      </c>
      <c r="D27" s="29">
        <v>17.414000000000001</v>
      </c>
      <c r="E27" s="29">
        <v>20.327000000000002</v>
      </c>
      <c r="I27" s="7"/>
      <c r="J27" s="7"/>
      <c r="T27" s="7"/>
      <c r="U27" s="7"/>
      <c r="V27" s="7"/>
    </row>
    <row r="28" spans="1:22" ht="15" customHeight="1" x14ac:dyDescent="0.2">
      <c r="A28" s="20">
        <v>1988</v>
      </c>
      <c r="B28" s="29">
        <v>17.693999999999999</v>
      </c>
      <c r="C28" s="29">
        <v>20.669</v>
      </c>
      <c r="D28" s="29">
        <v>17.414000000000001</v>
      </c>
      <c r="E28" s="29">
        <v>20.327000000000002</v>
      </c>
      <c r="I28" s="7"/>
      <c r="J28" s="7"/>
      <c r="T28" s="7"/>
      <c r="U28" s="7"/>
      <c r="V28" s="7"/>
    </row>
    <row r="29" spans="1:22" ht="15" customHeight="1" x14ac:dyDescent="0.2">
      <c r="A29" s="20">
        <v>1989</v>
      </c>
      <c r="B29" s="29">
        <v>17.843</v>
      </c>
      <c r="C29" s="29">
        <v>20.585999999999999</v>
      </c>
      <c r="D29" s="29">
        <v>17.414000000000001</v>
      </c>
      <c r="E29" s="29">
        <v>20.327000000000002</v>
      </c>
      <c r="I29" s="7"/>
      <c r="J29" s="7"/>
      <c r="T29" s="7"/>
      <c r="U29" s="7"/>
      <c r="V29" s="7"/>
    </row>
    <row r="30" spans="1:22" ht="15" customHeight="1" x14ac:dyDescent="0.2">
      <c r="A30" s="20">
        <v>1990</v>
      </c>
      <c r="B30" s="29">
        <v>17.495000000000001</v>
      </c>
      <c r="C30" s="29">
        <v>21.286000000000001</v>
      </c>
      <c r="D30" s="29">
        <v>17.414000000000001</v>
      </c>
      <c r="E30" s="29">
        <v>20.327000000000002</v>
      </c>
      <c r="I30" s="7"/>
      <c r="J30" s="7"/>
      <c r="T30" s="7"/>
      <c r="U30" s="7"/>
      <c r="V30" s="7"/>
    </row>
    <row r="31" spans="1:22" ht="15" customHeight="1" x14ac:dyDescent="0.2">
      <c r="A31" s="20">
        <v>1991</v>
      </c>
      <c r="B31" s="29">
        <v>17.314</v>
      </c>
      <c r="C31" s="29">
        <v>21.733000000000001</v>
      </c>
      <c r="D31" s="29">
        <v>17.414000000000001</v>
      </c>
      <c r="E31" s="29">
        <v>20.327000000000002</v>
      </c>
      <c r="I31" s="7"/>
      <c r="J31" s="7"/>
      <c r="T31" s="7"/>
      <c r="U31" s="7"/>
      <c r="V31" s="7"/>
    </row>
    <row r="32" spans="1:22" ht="15" customHeight="1" x14ac:dyDescent="0.2">
      <c r="A32" s="20">
        <v>1992</v>
      </c>
      <c r="B32" s="29">
        <v>17.007000000000001</v>
      </c>
      <c r="C32" s="29">
        <v>21.532</v>
      </c>
      <c r="D32" s="29">
        <v>17.414000000000001</v>
      </c>
      <c r="E32" s="29">
        <v>20.327000000000002</v>
      </c>
      <c r="I32" s="7"/>
      <c r="J32" s="7"/>
      <c r="T32" s="7"/>
      <c r="U32" s="7"/>
      <c r="V32" s="7"/>
    </row>
    <row r="33" spans="1:22" ht="15" customHeight="1" x14ac:dyDescent="0.2">
      <c r="A33" s="20">
        <v>1993</v>
      </c>
      <c r="B33" s="29">
        <v>17.036999999999999</v>
      </c>
      <c r="C33" s="29">
        <v>20.802</v>
      </c>
      <c r="D33" s="29">
        <v>17.414000000000001</v>
      </c>
      <c r="E33" s="29">
        <v>20.327000000000002</v>
      </c>
      <c r="I33" s="7"/>
      <c r="J33" s="7"/>
      <c r="T33" s="7"/>
      <c r="U33" s="7"/>
      <c r="V33" s="7"/>
    </row>
    <row r="34" spans="1:22" ht="15" customHeight="1" x14ac:dyDescent="0.2">
      <c r="A34" s="20">
        <v>1994</v>
      </c>
      <c r="B34" s="29">
        <v>17.536000000000001</v>
      </c>
      <c r="C34" s="29">
        <v>20.283000000000001</v>
      </c>
      <c r="D34" s="29">
        <v>17.414000000000001</v>
      </c>
      <c r="E34" s="29">
        <v>20.327000000000002</v>
      </c>
      <c r="I34" s="7"/>
      <c r="J34" s="7"/>
      <c r="T34" s="7"/>
      <c r="U34" s="7"/>
      <c r="V34" s="7"/>
    </row>
    <row r="35" spans="1:22" ht="15" customHeight="1" x14ac:dyDescent="0.2">
      <c r="A35" s="20">
        <v>1995</v>
      </c>
      <c r="B35" s="29">
        <v>17.88</v>
      </c>
      <c r="C35" s="29">
        <v>20.033999999999999</v>
      </c>
      <c r="D35" s="29">
        <v>17.414000000000001</v>
      </c>
      <c r="E35" s="29">
        <v>20.327000000000002</v>
      </c>
      <c r="I35" s="7"/>
      <c r="J35" s="7"/>
      <c r="T35" s="7"/>
      <c r="U35" s="7"/>
      <c r="V35" s="7"/>
    </row>
    <row r="36" spans="1:22" ht="15" customHeight="1" x14ac:dyDescent="0.2">
      <c r="A36" s="20">
        <v>1996</v>
      </c>
      <c r="B36" s="29">
        <v>18.274000000000001</v>
      </c>
      <c r="C36" s="29">
        <v>19.715</v>
      </c>
      <c r="D36" s="29">
        <v>17.414000000000001</v>
      </c>
      <c r="E36" s="29">
        <v>20.327000000000002</v>
      </c>
      <c r="I36" s="7"/>
      <c r="J36" s="7"/>
      <c r="T36" s="7"/>
      <c r="U36" s="7"/>
      <c r="V36" s="7"/>
    </row>
    <row r="37" spans="1:22" ht="15" customHeight="1" x14ac:dyDescent="0.2">
      <c r="A37" s="20">
        <v>1997</v>
      </c>
      <c r="B37" s="29">
        <v>18.687000000000001</v>
      </c>
      <c r="C37" s="29">
        <v>18.946000000000002</v>
      </c>
      <c r="D37" s="29">
        <v>17.414000000000001</v>
      </c>
      <c r="E37" s="29">
        <v>20.327000000000002</v>
      </c>
      <c r="I37" s="7"/>
      <c r="J37" s="7"/>
      <c r="T37" s="7"/>
      <c r="U37" s="7"/>
      <c r="V37" s="7"/>
    </row>
    <row r="38" spans="1:22" ht="15" customHeight="1" x14ac:dyDescent="0.2">
      <c r="A38" s="20">
        <v>1998</v>
      </c>
      <c r="B38" s="29">
        <v>19.279</v>
      </c>
      <c r="C38" s="29">
        <v>18.503</v>
      </c>
      <c r="D38" s="29">
        <v>17.414000000000001</v>
      </c>
      <c r="E38" s="29">
        <v>20.327000000000002</v>
      </c>
      <c r="I38" s="7"/>
      <c r="J38" s="7"/>
      <c r="T38" s="7"/>
      <c r="U38" s="7"/>
      <c r="V38" s="7"/>
    </row>
    <row r="39" spans="1:22" ht="15" customHeight="1" x14ac:dyDescent="0.2">
      <c r="A39" s="20">
        <v>1999</v>
      </c>
      <c r="B39" s="29">
        <v>19.277999999999999</v>
      </c>
      <c r="C39" s="29">
        <v>17.952999999999999</v>
      </c>
      <c r="D39" s="29">
        <v>17.414000000000001</v>
      </c>
      <c r="E39" s="29">
        <v>20.327000000000002</v>
      </c>
      <c r="I39" s="7"/>
      <c r="J39" s="7"/>
      <c r="T39" s="7"/>
      <c r="U39" s="7"/>
      <c r="V39" s="7"/>
    </row>
    <row r="40" spans="1:22" ht="15" customHeight="1" x14ac:dyDescent="0.2">
      <c r="A40" s="20">
        <v>2000</v>
      </c>
      <c r="B40" s="29">
        <v>20.016999999999999</v>
      </c>
      <c r="C40" s="29">
        <v>17.611999999999998</v>
      </c>
      <c r="D40" s="29">
        <v>17.414000000000001</v>
      </c>
      <c r="E40" s="29">
        <v>20.327000000000002</v>
      </c>
      <c r="I40" s="7"/>
      <c r="J40" s="7"/>
      <c r="T40" s="7"/>
      <c r="U40" s="7"/>
      <c r="V40" s="7"/>
    </row>
    <row r="41" spans="1:22" ht="15" customHeight="1" x14ac:dyDescent="0.2">
      <c r="A41" s="20">
        <v>2001</v>
      </c>
      <c r="B41" s="29">
        <v>18.914999999999999</v>
      </c>
      <c r="C41" s="29">
        <v>17.733000000000001</v>
      </c>
      <c r="D41" s="29">
        <v>17.414000000000001</v>
      </c>
      <c r="E41" s="29">
        <v>20.327000000000002</v>
      </c>
      <c r="I41" s="7"/>
      <c r="J41" s="7"/>
      <c r="T41" s="7"/>
      <c r="U41" s="7"/>
      <c r="V41" s="7"/>
    </row>
    <row r="42" spans="1:22" ht="15" customHeight="1" x14ac:dyDescent="0.2">
      <c r="A42" s="20">
        <v>2002</v>
      </c>
      <c r="B42" s="29">
        <v>17.105</v>
      </c>
      <c r="C42" s="29">
        <v>18.585000000000001</v>
      </c>
      <c r="D42" s="29">
        <v>17.414000000000001</v>
      </c>
      <c r="E42" s="29">
        <v>20.327000000000002</v>
      </c>
      <c r="I42" s="7"/>
      <c r="J42" s="7"/>
      <c r="T42" s="7"/>
      <c r="U42" s="7"/>
      <c r="V42" s="7"/>
    </row>
    <row r="43" spans="1:22" ht="15" customHeight="1" x14ac:dyDescent="0.2">
      <c r="A43" s="20">
        <v>2003</v>
      </c>
      <c r="B43" s="29">
        <v>15.795</v>
      </c>
      <c r="C43" s="29">
        <v>19.131</v>
      </c>
      <c r="D43" s="29">
        <v>17.414000000000001</v>
      </c>
      <c r="E43" s="29">
        <v>20.327000000000002</v>
      </c>
      <c r="I43" s="7"/>
      <c r="J43" s="7"/>
      <c r="T43" s="7"/>
      <c r="U43" s="7"/>
      <c r="V43" s="7"/>
    </row>
    <row r="44" spans="1:22" ht="15" customHeight="1" x14ac:dyDescent="0.2">
      <c r="A44" s="20">
        <v>2004</v>
      </c>
      <c r="B44" s="29">
        <v>15.634</v>
      </c>
      <c r="C44" s="29">
        <v>19.053999999999998</v>
      </c>
      <c r="D44" s="29">
        <v>17.414000000000001</v>
      </c>
      <c r="E44" s="29">
        <v>20.327000000000002</v>
      </c>
      <c r="I44" s="7"/>
      <c r="J44" s="7"/>
      <c r="T44" s="7"/>
      <c r="U44" s="7"/>
      <c r="V44" s="7"/>
    </row>
    <row r="45" spans="1:22" ht="15" customHeight="1" x14ac:dyDescent="0.2">
      <c r="A45" s="20">
        <v>2005</v>
      </c>
      <c r="B45" s="29">
        <v>16.78</v>
      </c>
      <c r="C45" s="29">
        <v>19.140999999999998</v>
      </c>
      <c r="D45" s="29">
        <v>17.414000000000001</v>
      </c>
      <c r="E45" s="29">
        <v>20.327000000000002</v>
      </c>
      <c r="I45" s="7"/>
      <c r="J45" s="7"/>
      <c r="T45" s="7"/>
      <c r="U45" s="7"/>
      <c r="V45" s="7"/>
    </row>
    <row r="46" spans="1:22" ht="15" customHeight="1" x14ac:dyDescent="0.2">
      <c r="A46" s="20">
        <v>2006</v>
      </c>
      <c r="B46" s="29">
        <v>17.648</v>
      </c>
      <c r="C46" s="29">
        <v>19.565000000000001</v>
      </c>
      <c r="D46" s="29">
        <v>17.414000000000001</v>
      </c>
      <c r="E46" s="29">
        <v>20.327000000000002</v>
      </c>
      <c r="I46" s="7"/>
      <c r="J46" s="7"/>
      <c r="T46" s="7"/>
      <c r="U46" s="7"/>
      <c r="V46" s="7"/>
    </row>
    <row r="47" spans="1:22" ht="15" customHeight="1" x14ac:dyDescent="0.2">
      <c r="A47" s="20">
        <v>2007</v>
      </c>
      <c r="B47" s="29">
        <v>17.969000000000001</v>
      </c>
      <c r="C47" s="29">
        <v>19.141999999999999</v>
      </c>
      <c r="D47" s="29">
        <v>17.414000000000001</v>
      </c>
      <c r="E47" s="29">
        <v>20.327000000000002</v>
      </c>
      <c r="I47" s="7"/>
      <c r="J47" s="7"/>
      <c r="T47" s="7"/>
      <c r="U47" s="7"/>
      <c r="V47" s="7"/>
    </row>
    <row r="48" spans="1:22" ht="15" customHeight="1" x14ac:dyDescent="0.2">
      <c r="A48" s="20">
        <v>2008</v>
      </c>
      <c r="B48" s="29">
        <v>17.12</v>
      </c>
      <c r="C48" s="29">
        <v>20.231999999999999</v>
      </c>
      <c r="D48" s="29">
        <v>17.414000000000001</v>
      </c>
      <c r="E48" s="29">
        <v>20.327000000000002</v>
      </c>
      <c r="I48" s="7"/>
      <c r="J48" s="7"/>
      <c r="T48" s="7"/>
      <c r="U48" s="7"/>
      <c r="V48" s="7"/>
    </row>
    <row r="49" spans="1:22" ht="15" customHeight="1" x14ac:dyDescent="0.2">
      <c r="A49" s="20">
        <v>2009</v>
      </c>
      <c r="B49" s="29">
        <v>14.586</v>
      </c>
      <c r="C49" s="29">
        <v>24.373999999999999</v>
      </c>
      <c r="D49" s="29">
        <v>17.414000000000001</v>
      </c>
      <c r="E49" s="29">
        <v>20.327000000000002</v>
      </c>
      <c r="I49" s="7"/>
      <c r="J49" s="7"/>
      <c r="T49" s="7"/>
      <c r="U49" s="7"/>
      <c r="V49" s="7"/>
    </row>
    <row r="50" spans="1:22" ht="15" customHeight="1" x14ac:dyDescent="0.2">
      <c r="A50" s="20">
        <v>2010</v>
      </c>
      <c r="B50" s="29">
        <v>14.574999999999999</v>
      </c>
      <c r="C50" s="29">
        <v>23.297000000000001</v>
      </c>
      <c r="D50" s="29">
        <v>17.414000000000001</v>
      </c>
      <c r="E50" s="29">
        <v>20.327000000000002</v>
      </c>
      <c r="I50" s="7"/>
      <c r="J50" s="7"/>
      <c r="T50" s="7"/>
      <c r="U50" s="7"/>
      <c r="V50" s="7"/>
    </row>
    <row r="51" spans="1:22" ht="15" customHeight="1" x14ac:dyDescent="0.2">
      <c r="A51" s="20">
        <v>2011</v>
      </c>
      <c r="B51" s="29">
        <v>14.954000000000001</v>
      </c>
      <c r="C51" s="29">
        <v>23.187999999999999</v>
      </c>
      <c r="D51" s="29">
        <v>17.414000000000001</v>
      </c>
      <c r="E51" s="29">
        <v>20.327000000000002</v>
      </c>
      <c r="I51" s="7"/>
      <c r="J51" s="7"/>
      <c r="T51" s="7"/>
      <c r="U51" s="7"/>
      <c r="V51" s="7"/>
    </row>
    <row r="52" spans="1:22" ht="15" customHeight="1" x14ac:dyDescent="0.2">
      <c r="A52" s="20">
        <v>2012</v>
      </c>
      <c r="B52" s="29">
        <v>15.259</v>
      </c>
      <c r="C52" s="29">
        <v>22.155999999999999</v>
      </c>
      <c r="D52" s="29">
        <v>17.414000000000001</v>
      </c>
      <c r="E52" s="29">
        <v>20.327000000000002</v>
      </c>
      <c r="I52" s="7"/>
      <c r="J52" s="7"/>
      <c r="T52" s="7"/>
      <c r="U52" s="7"/>
      <c r="V52" s="7"/>
    </row>
    <row r="53" spans="1:22" ht="15" customHeight="1" x14ac:dyDescent="0.2">
      <c r="A53" s="20">
        <v>2013</v>
      </c>
      <c r="B53" s="29">
        <v>16.713999999999999</v>
      </c>
      <c r="C53" s="29">
        <v>20.811</v>
      </c>
      <c r="D53" s="29">
        <v>17.414000000000001</v>
      </c>
      <c r="E53" s="29">
        <v>20.327000000000002</v>
      </c>
      <c r="I53" s="7"/>
      <c r="J53" s="7"/>
      <c r="T53" s="7"/>
      <c r="U53" s="7"/>
      <c r="V53" s="7"/>
    </row>
    <row r="54" spans="1:22" ht="15" customHeight="1" x14ac:dyDescent="0.2">
      <c r="A54" s="20">
        <v>2014</v>
      </c>
      <c r="B54" s="29">
        <v>17.431999999999999</v>
      </c>
      <c r="C54" s="29">
        <v>20.228999999999999</v>
      </c>
      <c r="D54" s="29">
        <v>17.414000000000001</v>
      </c>
      <c r="E54" s="29">
        <v>20.327000000000002</v>
      </c>
      <c r="I54" s="7"/>
      <c r="J54" s="7"/>
      <c r="T54" s="7"/>
      <c r="U54" s="7"/>
      <c r="V54" s="7"/>
    </row>
    <row r="55" spans="1:22" ht="15" customHeight="1" x14ac:dyDescent="0.2">
      <c r="A55" s="20">
        <v>2015</v>
      </c>
      <c r="B55" s="29">
        <v>17.965</v>
      </c>
      <c r="C55" s="29">
        <v>20.408000000000001</v>
      </c>
      <c r="D55" s="29">
        <v>17.414000000000001</v>
      </c>
      <c r="E55" s="29">
        <v>20.327000000000002</v>
      </c>
      <c r="I55" s="7"/>
      <c r="J55" s="7"/>
      <c r="T55" s="7"/>
      <c r="U55" s="7"/>
      <c r="V55" s="7"/>
    </row>
    <row r="56" spans="1:22" ht="15" customHeight="1" x14ac:dyDescent="0.2">
      <c r="A56" s="20">
        <v>2016</v>
      </c>
      <c r="B56" s="29">
        <v>17.616</v>
      </c>
      <c r="C56" s="29">
        <v>20.547000000000001</v>
      </c>
      <c r="D56" s="29">
        <v>17.414000000000001</v>
      </c>
      <c r="E56" s="29">
        <v>20.327000000000002</v>
      </c>
      <c r="I56" s="7"/>
      <c r="J56" s="7"/>
      <c r="T56" s="7"/>
      <c r="U56" s="7"/>
      <c r="V56" s="7"/>
    </row>
    <row r="57" spans="1:22" ht="15" customHeight="1" x14ac:dyDescent="0.2">
      <c r="A57" s="20">
        <v>2017</v>
      </c>
      <c r="B57" s="29">
        <v>17.207000000000001</v>
      </c>
      <c r="C57" s="29">
        <v>20.643999999999998</v>
      </c>
      <c r="D57" s="29">
        <v>17.414000000000001</v>
      </c>
      <c r="E57" s="29">
        <v>20.327000000000002</v>
      </c>
      <c r="I57" s="7"/>
      <c r="J57" s="7"/>
      <c r="T57" s="7"/>
      <c r="U57" s="7"/>
      <c r="V57" s="7"/>
    </row>
    <row r="58" spans="1:22" ht="15" customHeight="1" x14ac:dyDescent="0.2">
      <c r="A58" s="20">
        <v>2018</v>
      </c>
      <c r="B58" s="29">
        <v>16.456</v>
      </c>
      <c r="C58" s="29">
        <v>20.524999999999999</v>
      </c>
      <c r="D58" s="29">
        <v>17.414000000000001</v>
      </c>
      <c r="E58" s="29">
        <v>20.327000000000002</v>
      </c>
      <c r="I58" s="7"/>
      <c r="J58" s="7"/>
      <c r="T58" s="7"/>
      <c r="U58" s="7"/>
      <c r="V58" s="7"/>
    </row>
    <row r="59" spans="1:22" ht="15" customHeight="1" x14ac:dyDescent="0.2">
      <c r="A59" s="20">
        <v>2019</v>
      </c>
      <c r="B59" s="29">
        <v>16.521000000000001</v>
      </c>
      <c r="C59" s="29">
        <v>20.739000000000001</v>
      </c>
      <c r="D59" s="29">
        <v>17.414000000000001</v>
      </c>
      <c r="E59" s="29">
        <v>20.327000000000002</v>
      </c>
      <c r="I59" s="7"/>
      <c r="J59" s="7"/>
      <c r="T59" s="7"/>
      <c r="U59" s="7"/>
      <c r="V59" s="7"/>
    </row>
    <row r="60" spans="1:22" ht="15" customHeight="1" x14ac:dyDescent="0.2">
      <c r="A60" s="20">
        <v>2020</v>
      </c>
      <c r="B60" s="29">
        <v>16.640999999999998</v>
      </c>
      <c r="C60" s="29">
        <v>20.672000000000001</v>
      </c>
      <c r="D60" s="29">
        <v>17.414000000000001</v>
      </c>
      <c r="E60" s="29">
        <v>20.327000000000002</v>
      </c>
      <c r="I60" s="7"/>
      <c r="J60" s="7"/>
    </row>
    <row r="61" spans="1:22" ht="15" customHeight="1" x14ac:dyDescent="0.2">
      <c r="A61" s="20">
        <v>2021</v>
      </c>
      <c r="B61" s="29">
        <v>16.713000000000001</v>
      </c>
      <c r="C61" s="29">
        <v>20.905000000000001</v>
      </c>
      <c r="D61" s="29">
        <v>17.414000000000001</v>
      </c>
      <c r="E61" s="29">
        <v>20.327000000000002</v>
      </c>
      <c r="I61" s="7"/>
      <c r="J61" s="7"/>
    </row>
    <row r="62" spans="1:22" ht="15" customHeight="1" x14ac:dyDescent="0.2">
      <c r="A62" s="20">
        <v>2022</v>
      </c>
      <c r="B62" s="29">
        <v>16.84</v>
      </c>
      <c r="C62" s="29">
        <v>21.273</v>
      </c>
      <c r="D62" s="29">
        <v>17.414000000000001</v>
      </c>
      <c r="E62" s="29">
        <v>20.327000000000002</v>
      </c>
      <c r="I62" s="7"/>
      <c r="J62" s="7"/>
    </row>
    <row r="63" spans="1:22" ht="15" customHeight="1" x14ac:dyDescent="0.2">
      <c r="A63" s="20">
        <v>2023</v>
      </c>
      <c r="B63" s="29">
        <v>17.021000000000001</v>
      </c>
      <c r="C63" s="29">
        <v>21.545000000000002</v>
      </c>
      <c r="D63" s="29">
        <v>17.414000000000001</v>
      </c>
      <c r="E63" s="29">
        <v>20.327000000000002</v>
      </c>
      <c r="I63" s="7"/>
      <c r="J63" s="7"/>
    </row>
    <row r="64" spans="1:22" ht="15" customHeight="1" x14ac:dyDescent="0.2">
      <c r="A64" s="20">
        <v>2024</v>
      </c>
      <c r="B64" s="29">
        <v>17.312000000000001</v>
      </c>
      <c r="C64" s="29">
        <v>21.751000000000001</v>
      </c>
      <c r="D64" s="29">
        <v>17.414000000000001</v>
      </c>
      <c r="E64" s="29">
        <v>20.327000000000002</v>
      </c>
      <c r="I64" s="7"/>
      <c r="J64" s="7"/>
    </row>
    <row r="65" spans="1:10" ht="15" customHeight="1" x14ac:dyDescent="0.2">
      <c r="A65" s="20">
        <v>2025</v>
      </c>
      <c r="B65" s="29">
        <v>17.395</v>
      </c>
      <c r="C65" s="29">
        <v>21.855</v>
      </c>
      <c r="D65" s="29">
        <v>17.414000000000001</v>
      </c>
      <c r="E65" s="29">
        <v>20.327000000000002</v>
      </c>
      <c r="I65" s="7"/>
      <c r="J65" s="7"/>
    </row>
    <row r="66" spans="1:10" ht="15" customHeight="1" x14ac:dyDescent="0.2">
      <c r="A66" s="20">
        <v>2026</v>
      </c>
      <c r="B66" s="29">
        <v>17.876000000000001</v>
      </c>
      <c r="C66" s="29">
        <v>22.135999999999999</v>
      </c>
      <c r="D66" s="29">
        <v>17.414000000000001</v>
      </c>
      <c r="E66" s="29">
        <v>20.327000000000002</v>
      </c>
      <c r="I66" s="7"/>
      <c r="J66" s="7"/>
    </row>
    <row r="67" spans="1:10" ht="15" customHeight="1" x14ac:dyDescent="0.2">
      <c r="A67" s="20">
        <v>2027</v>
      </c>
      <c r="B67" s="29">
        <v>18.248999999999999</v>
      </c>
      <c r="C67" s="29">
        <v>22.292000000000002</v>
      </c>
      <c r="D67" s="29">
        <v>17.414000000000001</v>
      </c>
      <c r="E67" s="29">
        <v>20.327000000000002</v>
      </c>
      <c r="I67" s="7"/>
      <c r="J67" s="7"/>
    </row>
    <row r="68" spans="1:10" ht="15" customHeight="1" x14ac:dyDescent="0.2">
      <c r="A68" s="20">
        <v>2028</v>
      </c>
      <c r="B68" s="29">
        <v>18.207000000000001</v>
      </c>
      <c r="C68" s="29">
        <v>22.577999999999999</v>
      </c>
      <c r="D68" s="29">
        <v>17.414000000000001</v>
      </c>
      <c r="E68" s="29">
        <v>20.327000000000002</v>
      </c>
      <c r="I68" s="7"/>
      <c r="J68" s="7"/>
    </row>
    <row r="69" spans="1:10" ht="15" customHeight="1" x14ac:dyDescent="0.2">
      <c r="A69" s="46">
        <v>2029</v>
      </c>
      <c r="B69" s="30">
        <v>18.266999999999999</v>
      </c>
      <c r="C69" s="30">
        <v>22.791</v>
      </c>
      <c r="D69" s="30">
        <v>17.414000000000001</v>
      </c>
      <c r="E69" s="30">
        <v>20.327000000000002</v>
      </c>
      <c r="I69" s="7"/>
      <c r="J69" s="7"/>
    </row>
    <row r="72" spans="1:10" ht="15" customHeight="1" x14ac:dyDescent="0.2">
      <c r="A72" s="96" t="s">
        <v>29</v>
      </c>
      <c r="B72" s="97"/>
    </row>
  </sheetData>
  <mergeCells count="7">
    <mergeCell ref="A2:E2"/>
    <mergeCell ref="A7:A8"/>
    <mergeCell ref="B7:B8"/>
    <mergeCell ref="C7:C8"/>
    <mergeCell ref="D7:D8"/>
    <mergeCell ref="E7:E8"/>
    <mergeCell ref="A5:E5"/>
  </mergeCells>
  <hyperlinks>
    <hyperlink ref="A2" r:id="rId1" display="www.cbo.gov/publication/45010"/>
    <hyperlink ref="A2:D2" r:id="rId2" display="www.cbo.gov/publication/49892"/>
    <hyperlink ref="A72" location="Contents!A1" display="Back to Table of Contents"/>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T128"/>
  <sheetViews>
    <sheetView zoomScaleNormal="100" workbookViewId="0"/>
  </sheetViews>
  <sheetFormatPr defaultColWidth="9.140625" defaultRowHeight="15" customHeight="1" x14ac:dyDescent="0.2"/>
  <cols>
    <col min="1" max="1" width="11.140625" style="56" customWidth="1"/>
    <col min="2" max="2" width="20.28515625" style="56" customWidth="1"/>
    <col min="3" max="3" width="24.28515625" style="56" customWidth="1"/>
    <col min="4" max="4" width="24.28515625" style="59" customWidth="1"/>
    <col min="5" max="5" width="29.42578125" style="65" customWidth="1"/>
    <col min="6" max="6" width="9.140625" style="65" customWidth="1"/>
    <col min="7" max="8" width="9.140625" style="56"/>
    <col min="9" max="10" width="9.140625" style="77"/>
    <col min="11" max="11" width="9.140625" style="56"/>
    <col min="12" max="12" width="12.140625" style="56" bestFit="1" customWidth="1"/>
    <col min="13" max="20" width="9.140625" style="56"/>
    <col min="21" max="21" width="4" style="56" customWidth="1"/>
    <col min="22" max="16384" width="9.140625" style="56"/>
  </cols>
  <sheetData>
    <row r="1" spans="1:20" ht="15" customHeight="1" x14ac:dyDescent="0.25">
      <c r="A1" s="48" t="s">
        <v>34</v>
      </c>
      <c r="B1" s="55"/>
      <c r="C1" s="55"/>
      <c r="D1" s="55"/>
      <c r="E1" s="1"/>
      <c r="F1" s="57"/>
      <c r="I1" s="58"/>
      <c r="J1" s="58"/>
    </row>
    <row r="2" spans="1:20" ht="15" customHeight="1" x14ac:dyDescent="0.25">
      <c r="A2" s="99" t="s">
        <v>30</v>
      </c>
      <c r="B2" s="99"/>
      <c r="C2" s="99"/>
      <c r="D2" s="99"/>
      <c r="E2" s="99"/>
      <c r="F2" s="60"/>
      <c r="I2" s="58"/>
      <c r="J2" s="58"/>
    </row>
    <row r="3" spans="1:20" ht="15" customHeight="1" x14ac:dyDescent="0.2">
      <c r="A3" s="53"/>
      <c r="B3" s="55"/>
      <c r="C3" s="55"/>
      <c r="D3" s="55"/>
      <c r="E3" s="1"/>
      <c r="F3" s="63"/>
      <c r="G3" s="80"/>
      <c r="H3" s="80"/>
      <c r="I3" s="80"/>
      <c r="J3" s="80"/>
      <c r="K3" s="72"/>
      <c r="L3" s="72"/>
      <c r="M3" s="72"/>
      <c r="N3" s="72"/>
      <c r="O3" s="72"/>
      <c r="P3" s="72"/>
      <c r="Q3" s="72"/>
    </row>
    <row r="4" spans="1:20" ht="15" customHeight="1" x14ac:dyDescent="0.2">
      <c r="A4" s="53"/>
      <c r="B4" s="55"/>
      <c r="C4" s="55"/>
      <c r="D4" s="55"/>
      <c r="E4" s="1"/>
      <c r="F4" s="63"/>
      <c r="G4" s="80"/>
      <c r="H4" s="80"/>
      <c r="I4" s="80"/>
      <c r="J4" s="80"/>
      <c r="K4" s="72"/>
      <c r="L4" s="72"/>
      <c r="M4" s="72"/>
      <c r="N4" s="72"/>
      <c r="O4" s="72"/>
      <c r="P4" s="72"/>
      <c r="Q4" s="72"/>
    </row>
    <row r="5" spans="1:20" ht="30" customHeight="1" x14ac:dyDescent="0.25">
      <c r="A5" s="111" t="s">
        <v>27</v>
      </c>
      <c r="B5" s="111"/>
      <c r="C5" s="111"/>
      <c r="D5" s="111"/>
      <c r="E5" s="60"/>
      <c r="F5" s="63"/>
      <c r="G5" s="80"/>
      <c r="H5" s="80"/>
      <c r="I5" s="80"/>
      <c r="J5" s="80"/>
      <c r="K5" s="72"/>
      <c r="L5" s="72"/>
      <c r="M5" s="72"/>
      <c r="N5" s="72"/>
      <c r="O5" s="72"/>
      <c r="P5" s="72"/>
      <c r="Q5" s="72"/>
    </row>
    <row r="6" spans="1:20" ht="15" customHeight="1" x14ac:dyDescent="0.2">
      <c r="A6" s="61" t="s">
        <v>16</v>
      </c>
      <c r="B6" s="62"/>
      <c r="C6" s="62"/>
      <c r="D6" s="62"/>
      <c r="E6" s="63"/>
      <c r="F6" s="63"/>
      <c r="G6" s="80"/>
      <c r="H6" s="80"/>
      <c r="I6" s="80"/>
      <c r="J6" s="80"/>
      <c r="K6" s="73"/>
      <c r="L6" s="72"/>
      <c r="M6" s="74"/>
      <c r="N6" s="74"/>
      <c r="O6" s="72"/>
      <c r="P6" s="72"/>
      <c r="Q6" s="72"/>
      <c r="R6" s="67"/>
    </row>
    <row r="7" spans="1:20" ht="15" customHeight="1" x14ac:dyDescent="0.2">
      <c r="A7" s="109"/>
      <c r="B7" s="107" t="s">
        <v>17</v>
      </c>
      <c r="C7" s="107" t="s">
        <v>18</v>
      </c>
      <c r="D7" s="107" t="s">
        <v>33</v>
      </c>
      <c r="E7" s="63"/>
      <c r="F7" s="63"/>
      <c r="G7" s="80"/>
      <c r="H7" s="80"/>
      <c r="I7" s="80"/>
      <c r="J7" s="80"/>
      <c r="K7" s="73"/>
      <c r="L7" s="72"/>
      <c r="M7" s="74"/>
      <c r="N7" s="74"/>
      <c r="O7" s="72"/>
      <c r="P7" s="72"/>
      <c r="Q7" s="72"/>
      <c r="R7" s="67"/>
    </row>
    <row r="8" spans="1:20" ht="15" customHeight="1" x14ac:dyDescent="0.2">
      <c r="A8" s="110"/>
      <c r="B8" s="108"/>
      <c r="C8" s="108"/>
      <c r="D8" s="108"/>
      <c r="E8" s="63"/>
      <c r="F8" s="63"/>
      <c r="G8" s="80"/>
      <c r="H8" s="80"/>
      <c r="I8" s="80"/>
      <c r="J8" s="80"/>
      <c r="K8" s="73"/>
      <c r="L8" s="72"/>
      <c r="M8" s="74"/>
      <c r="N8" s="74"/>
      <c r="O8" s="72"/>
      <c r="P8" s="72"/>
      <c r="Q8" s="72"/>
      <c r="R8" s="67"/>
    </row>
    <row r="9" spans="1:20" ht="15" customHeight="1" x14ac:dyDescent="0.2">
      <c r="A9" s="66">
        <v>1969</v>
      </c>
      <c r="B9" s="81">
        <v>0.33100000000000002</v>
      </c>
      <c r="C9" s="81">
        <v>1.6259999999999999</v>
      </c>
      <c r="D9" s="81">
        <v>-1.2949999999999999</v>
      </c>
      <c r="E9" s="84"/>
      <c r="F9" s="85"/>
      <c r="G9" s="80"/>
      <c r="H9" s="80"/>
      <c r="I9" s="80"/>
      <c r="J9" s="80"/>
      <c r="K9" s="73"/>
      <c r="L9" s="72"/>
      <c r="M9" s="74"/>
      <c r="N9" s="74"/>
      <c r="O9" s="72"/>
      <c r="P9" s="72"/>
      <c r="Q9" s="72"/>
      <c r="R9" s="67"/>
    </row>
    <row r="10" spans="1:20" ht="15" customHeight="1" x14ac:dyDescent="0.2">
      <c r="A10" s="59">
        <v>1970</v>
      </c>
      <c r="B10" s="81">
        <v>-0.27200000000000002</v>
      </c>
      <c r="C10" s="81">
        <v>1.1020000000000001</v>
      </c>
      <c r="D10" s="81">
        <v>-1.3740000000000001</v>
      </c>
      <c r="E10" s="84"/>
      <c r="F10" s="85"/>
      <c r="G10" s="80"/>
      <c r="H10" s="80"/>
      <c r="I10" s="80"/>
      <c r="J10" s="80"/>
      <c r="K10" s="73"/>
      <c r="L10" s="72"/>
      <c r="M10" s="74"/>
      <c r="N10" s="74"/>
      <c r="O10" s="72"/>
      <c r="P10" s="72"/>
      <c r="Q10" s="72"/>
      <c r="R10" s="67"/>
      <c r="T10" s="68"/>
    </row>
    <row r="11" spans="1:20" ht="15" customHeight="1" x14ac:dyDescent="0.2">
      <c r="A11" s="59">
        <v>1971</v>
      </c>
      <c r="B11" s="81">
        <v>-2.0630000000000002</v>
      </c>
      <c r="C11" s="81">
        <v>-0.73400000000000021</v>
      </c>
      <c r="D11" s="81">
        <v>-1.329</v>
      </c>
      <c r="E11" s="84"/>
      <c r="F11" s="85"/>
      <c r="G11" s="80"/>
      <c r="H11" s="80"/>
      <c r="I11" s="80"/>
      <c r="J11" s="80"/>
      <c r="K11" s="73"/>
      <c r="L11" s="72"/>
      <c r="M11" s="74"/>
      <c r="N11" s="74"/>
      <c r="O11" s="72"/>
      <c r="P11" s="72"/>
      <c r="Q11" s="72"/>
      <c r="R11" s="67"/>
      <c r="T11" s="68"/>
    </row>
    <row r="12" spans="1:20" ht="15" customHeight="1" x14ac:dyDescent="0.2">
      <c r="A12" s="59">
        <v>1972</v>
      </c>
      <c r="B12" s="81">
        <v>-1.9219999999999999</v>
      </c>
      <c r="C12" s="81">
        <v>-0.64900000000000002</v>
      </c>
      <c r="D12" s="81">
        <v>-1.2729999999999999</v>
      </c>
      <c r="E12" s="84"/>
      <c r="F12" s="85"/>
      <c r="G12" s="80"/>
      <c r="H12" s="80"/>
      <c r="I12" s="80"/>
      <c r="J12" s="80"/>
      <c r="K12" s="73"/>
      <c r="L12" s="72"/>
      <c r="M12" s="74"/>
      <c r="N12" s="74"/>
      <c r="O12" s="72"/>
      <c r="P12" s="72"/>
      <c r="Q12" s="72"/>
      <c r="R12" s="67"/>
      <c r="T12" s="68"/>
    </row>
    <row r="13" spans="1:20" ht="15" customHeight="1" x14ac:dyDescent="0.2">
      <c r="A13" s="59">
        <v>1973</v>
      </c>
      <c r="B13" s="81">
        <v>-1.1020000000000001</v>
      </c>
      <c r="C13" s="81">
        <v>0.18099999999999983</v>
      </c>
      <c r="D13" s="81">
        <v>-1.2829999999999999</v>
      </c>
      <c r="E13" s="84"/>
      <c r="F13" s="85"/>
      <c r="G13" s="80"/>
      <c r="H13" s="80"/>
      <c r="I13" s="80"/>
      <c r="J13" s="80"/>
      <c r="K13" s="73"/>
      <c r="L13" s="72"/>
      <c r="M13" s="74"/>
      <c r="N13" s="74"/>
      <c r="O13" s="72"/>
      <c r="P13" s="72"/>
      <c r="Q13" s="72"/>
      <c r="R13" s="67"/>
      <c r="T13" s="68"/>
    </row>
    <row r="14" spans="1:20" ht="15" customHeight="1" x14ac:dyDescent="0.2">
      <c r="A14" s="59">
        <v>1974</v>
      </c>
      <c r="B14" s="81">
        <v>-0.41399999999999998</v>
      </c>
      <c r="C14" s="81">
        <v>1.032</v>
      </c>
      <c r="D14" s="81">
        <v>-1.446</v>
      </c>
      <c r="E14" s="84"/>
      <c r="F14" s="85"/>
      <c r="G14" s="80"/>
      <c r="H14" s="80"/>
      <c r="I14" s="80"/>
      <c r="J14" s="80"/>
      <c r="K14" s="73"/>
      <c r="L14" s="72"/>
      <c r="M14" s="74"/>
      <c r="N14" s="74"/>
      <c r="O14" s="72"/>
      <c r="P14" s="72"/>
      <c r="Q14" s="72"/>
      <c r="R14" s="67"/>
      <c r="T14" s="68"/>
    </row>
    <row r="15" spans="1:20" ht="15" customHeight="1" x14ac:dyDescent="0.2">
      <c r="A15" s="59">
        <v>1975</v>
      </c>
      <c r="B15" s="81">
        <v>-3.3130000000000002</v>
      </c>
      <c r="C15" s="81">
        <v>-1.8670000000000002</v>
      </c>
      <c r="D15" s="81">
        <v>-1.446</v>
      </c>
      <c r="E15" s="84"/>
      <c r="F15" s="85"/>
      <c r="G15" s="72"/>
      <c r="H15" s="73"/>
      <c r="I15" s="69"/>
      <c r="J15" s="70"/>
      <c r="K15" s="73"/>
      <c r="L15" s="72"/>
      <c r="M15" s="74"/>
      <c r="N15" s="74"/>
      <c r="O15" s="72"/>
      <c r="P15" s="72"/>
      <c r="Q15" s="72"/>
      <c r="R15" s="67"/>
      <c r="T15" s="68"/>
    </row>
    <row r="16" spans="1:20" ht="15" customHeight="1" x14ac:dyDescent="0.2">
      <c r="A16" s="59">
        <v>1976</v>
      </c>
      <c r="B16" s="81">
        <v>-4.1280000000000001</v>
      </c>
      <c r="C16" s="81">
        <v>-2.6320000000000001</v>
      </c>
      <c r="D16" s="81">
        <v>-1.496</v>
      </c>
      <c r="E16" s="84"/>
      <c r="F16" s="85"/>
      <c r="G16" s="72"/>
      <c r="H16" s="73"/>
      <c r="I16" s="69"/>
      <c r="J16" s="70"/>
      <c r="K16" s="73"/>
      <c r="L16" s="72"/>
      <c r="M16" s="74"/>
      <c r="N16" s="74"/>
      <c r="O16" s="72"/>
      <c r="P16" s="72"/>
      <c r="Q16" s="72"/>
      <c r="R16" s="67"/>
      <c r="T16" s="68"/>
    </row>
    <row r="17" spans="1:20" ht="15" customHeight="1" x14ac:dyDescent="0.2">
      <c r="A17" s="59">
        <v>1977</v>
      </c>
      <c r="B17" s="81">
        <v>-2.601</v>
      </c>
      <c r="C17" s="81">
        <v>-1.1239999999999999</v>
      </c>
      <c r="D17" s="81">
        <v>-1.4770000000000001</v>
      </c>
      <c r="E17" s="84"/>
      <c r="F17" s="85"/>
      <c r="G17" s="72"/>
      <c r="H17" s="73"/>
      <c r="I17" s="69"/>
      <c r="J17" s="70"/>
      <c r="K17" s="73"/>
      <c r="L17" s="72"/>
      <c r="M17" s="74"/>
      <c r="N17" s="74"/>
      <c r="O17" s="72"/>
      <c r="P17" s="72"/>
      <c r="R17" s="67"/>
      <c r="T17" s="68"/>
    </row>
    <row r="18" spans="1:20" ht="15" customHeight="1" x14ac:dyDescent="0.2">
      <c r="A18" s="59">
        <v>1978</v>
      </c>
      <c r="B18" s="81">
        <v>-2.5950000000000002</v>
      </c>
      <c r="C18" s="81">
        <v>-1.0350000000000001</v>
      </c>
      <c r="D18" s="81">
        <v>-1.56</v>
      </c>
      <c r="E18" s="84"/>
      <c r="F18" s="85"/>
      <c r="G18" s="76"/>
      <c r="H18" s="76"/>
      <c r="I18" s="76"/>
      <c r="J18" s="76"/>
      <c r="K18" s="73"/>
      <c r="L18" s="72"/>
      <c r="M18" s="74"/>
      <c r="N18" s="74"/>
      <c r="O18" s="72"/>
      <c r="P18" s="72"/>
      <c r="R18" s="67"/>
      <c r="T18" s="68"/>
    </row>
    <row r="19" spans="1:20" ht="15" customHeight="1" x14ac:dyDescent="0.2">
      <c r="A19" s="59">
        <v>1979</v>
      </c>
      <c r="B19" s="81">
        <v>-1.6339999999999999</v>
      </c>
      <c r="C19" s="81">
        <v>2.8000000000000025E-2</v>
      </c>
      <c r="D19" s="81">
        <v>-1.6619999999999999</v>
      </c>
      <c r="E19" s="84"/>
      <c r="F19" s="85"/>
      <c r="G19" s="76"/>
      <c r="H19" s="76"/>
      <c r="I19" s="76"/>
      <c r="J19" s="76"/>
      <c r="K19" s="73"/>
      <c r="L19" s="72"/>
      <c r="M19" s="74"/>
      <c r="N19" s="74"/>
      <c r="O19" s="72"/>
      <c r="P19" s="72"/>
      <c r="R19" s="67"/>
      <c r="T19" s="68"/>
    </row>
    <row r="20" spans="1:20" ht="15" customHeight="1" x14ac:dyDescent="0.2">
      <c r="A20" s="59">
        <v>1980</v>
      </c>
      <c r="B20" s="81">
        <v>-2.6440000000000001</v>
      </c>
      <c r="C20" s="81">
        <v>-0.76200000000000023</v>
      </c>
      <c r="D20" s="81">
        <v>-1.8819999999999999</v>
      </c>
      <c r="E20" s="84"/>
      <c r="F20" s="85"/>
      <c r="G20" s="76"/>
      <c r="H20" s="76"/>
      <c r="I20" s="76"/>
      <c r="J20" s="76"/>
      <c r="K20" s="73"/>
      <c r="L20" s="72"/>
      <c r="M20" s="74"/>
      <c r="N20" s="74"/>
      <c r="O20" s="72"/>
      <c r="P20" s="72"/>
      <c r="R20" s="67"/>
      <c r="T20" s="68"/>
    </row>
    <row r="21" spans="1:20" ht="15" customHeight="1" x14ac:dyDescent="0.2">
      <c r="A21" s="59">
        <v>1981</v>
      </c>
      <c r="B21" s="81">
        <v>-2.52</v>
      </c>
      <c r="C21" s="81">
        <v>-0.32500000000000018</v>
      </c>
      <c r="D21" s="81">
        <v>-2.1949999999999998</v>
      </c>
      <c r="E21" s="84"/>
      <c r="F21" s="85"/>
      <c r="G21" s="76"/>
      <c r="H21" s="76"/>
      <c r="I21" s="76"/>
      <c r="J21" s="76"/>
      <c r="K21" s="73"/>
      <c r="L21" s="72"/>
      <c r="M21" s="74"/>
      <c r="N21" s="74"/>
      <c r="O21" s="72"/>
      <c r="P21" s="72"/>
      <c r="R21" s="67"/>
      <c r="T21" s="68"/>
    </row>
    <row r="22" spans="1:20" ht="15" customHeight="1" x14ac:dyDescent="0.2">
      <c r="A22" s="59">
        <v>1982</v>
      </c>
      <c r="B22" s="81">
        <v>-3.8620000000000001</v>
      </c>
      <c r="C22" s="81">
        <v>-1.2960000000000003</v>
      </c>
      <c r="D22" s="81">
        <v>-2.5659999999999998</v>
      </c>
      <c r="E22" s="84"/>
      <c r="F22" s="85"/>
      <c r="G22" s="76"/>
      <c r="H22" s="76"/>
      <c r="I22" s="76"/>
      <c r="J22" s="76"/>
      <c r="K22" s="73"/>
      <c r="L22" s="72"/>
      <c r="M22" s="74"/>
      <c r="N22" s="74"/>
      <c r="O22" s="72"/>
      <c r="P22" s="72"/>
      <c r="R22" s="67"/>
      <c r="T22" s="68"/>
    </row>
    <row r="23" spans="1:20" ht="15" customHeight="1" x14ac:dyDescent="0.2">
      <c r="A23" s="59">
        <v>1983</v>
      </c>
      <c r="B23" s="81">
        <v>-5.8250000000000002</v>
      </c>
      <c r="C23" s="81">
        <v>-3.2850000000000001</v>
      </c>
      <c r="D23" s="81">
        <v>-2.54</v>
      </c>
      <c r="E23" s="84"/>
      <c r="F23" s="85"/>
      <c r="G23" s="76"/>
      <c r="H23" s="76"/>
      <c r="I23" s="76"/>
      <c r="J23" s="76"/>
      <c r="K23" s="73"/>
      <c r="L23" s="72"/>
      <c r="M23" s="74"/>
      <c r="N23" s="74"/>
      <c r="O23" s="72"/>
      <c r="P23" s="72"/>
      <c r="R23" s="67"/>
      <c r="T23" s="68"/>
    </row>
    <row r="24" spans="1:20" ht="15" customHeight="1" x14ac:dyDescent="0.2">
      <c r="A24" s="59">
        <v>1984</v>
      </c>
      <c r="B24" s="81">
        <v>-4.7409999999999997</v>
      </c>
      <c r="C24" s="81">
        <v>-1.9279999999999995</v>
      </c>
      <c r="D24" s="81">
        <v>-2.8130000000000002</v>
      </c>
      <c r="E24" s="84"/>
      <c r="F24" s="85"/>
      <c r="G24" s="76"/>
      <c r="H24" s="76"/>
      <c r="I24" s="76"/>
      <c r="J24" s="76"/>
      <c r="K24" s="73"/>
      <c r="L24" s="72"/>
      <c r="M24" s="74"/>
      <c r="N24" s="74"/>
      <c r="O24" s="72"/>
      <c r="P24" s="72"/>
      <c r="R24" s="67"/>
      <c r="T24" s="68"/>
    </row>
    <row r="25" spans="1:20" ht="15" customHeight="1" x14ac:dyDescent="0.2">
      <c r="A25" s="59">
        <v>1985</v>
      </c>
      <c r="B25" s="81">
        <v>-4.9779999999999998</v>
      </c>
      <c r="C25" s="81">
        <v>-1.9419999999999997</v>
      </c>
      <c r="D25" s="81">
        <v>-3.036</v>
      </c>
      <c r="E25" s="84"/>
      <c r="F25" s="85"/>
      <c r="G25" s="76"/>
      <c r="H25" s="76"/>
      <c r="I25" s="76"/>
      <c r="J25" s="76"/>
      <c r="K25" s="73"/>
      <c r="L25" s="72"/>
      <c r="M25" s="74"/>
      <c r="N25" s="74"/>
      <c r="O25" s="72"/>
      <c r="P25" s="72"/>
      <c r="R25" s="67"/>
      <c r="T25" s="68"/>
    </row>
    <row r="26" spans="1:20" ht="15" customHeight="1" x14ac:dyDescent="0.2">
      <c r="A26" s="59">
        <v>1986</v>
      </c>
      <c r="B26" s="81">
        <v>-4.8879999999999999</v>
      </c>
      <c r="C26" s="81">
        <v>-1.883</v>
      </c>
      <c r="D26" s="81">
        <v>-3.0049999999999999</v>
      </c>
      <c r="E26" s="84"/>
      <c r="F26" s="85"/>
      <c r="G26" s="76"/>
      <c r="H26" s="76"/>
      <c r="I26" s="76"/>
      <c r="J26" s="76"/>
      <c r="K26" s="73"/>
      <c r="L26" s="72"/>
      <c r="M26" s="74"/>
      <c r="N26" s="74"/>
      <c r="O26" s="72"/>
      <c r="P26" s="72"/>
      <c r="R26" s="67"/>
      <c r="T26" s="68"/>
    </row>
    <row r="27" spans="1:20" ht="15" customHeight="1" x14ac:dyDescent="0.2">
      <c r="A27" s="59">
        <v>1987</v>
      </c>
      <c r="B27" s="81">
        <v>-3.141</v>
      </c>
      <c r="C27" s="81">
        <v>-0.23399999999999999</v>
      </c>
      <c r="D27" s="81">
        <v>-2.907</v>
      </c>
      <c r="E27" s="84"/>
      <c r="F27" s="85"/>
      <c r="G27" s="76"/>
      <c r="H27" s="76"/>
      <c r="I27" s="76"/>
      <c r="J27" s="76"/>
      <c r="K27" s="73"/>
      <c r="L27" s="72"/>
      <c r="M27" s="74"/>
      <c r="N27" s="74"/>
      <c r="O27" s="72"/>
      <c r="P27" s="72"/>
      <c r="R27" s="67"/>
      <c r="T27" s="68"/>
    </row>
    <row r="28" spans="1:20" ht="15" customHeight="1" x14ac:dyDescent="0.2">
      <c r="A28" s="59">
        <v>1988</v>
      </c>
      <c r="B28" s="81">
        <v>-2.9750000000000001</v>
      </c>
      <c r="C28" s="81">
        <v>-2.0999999999999908E-2</v>
      </c>
      <c r="D28" s="81">
        <v>-2.9540000000000002</v>
      </c>
      <c r="E28" s="84"/>
      <c r="F28" s="85"/>
      <c r="G28" s="76"/>
      <c r="H28" s="76"/>
      <c r="I28" s="76"/>
      <c r="J28" s="76"/>
      <c r="K28" s="73"/>
      <c r="L28" s="72"/>
      <c r="M28" s="74"/>
      <c r="N28" s="74"/>
      <c r="O28" s="72"/>
      <c r="P28" s="72"/>
      <c r="R28" s="67"/>
    </row>
    <row r="29" spans="1:20" ht="15" customHeight="1" x14ac:dyDescent="0.2">
      <c r="A29" s="59">
        <v>1989</v>
      </c>
      <c r="B29" s="81">
        <v>-2.7429999999999999</v>
      </c>
      <c r="C29" s="81">
        <v>0.29899999999999993</v>
      </c>
      <c r="D29" s="81">
        <v>-3.0419999999999998</v>
      </c>
      <c r="E29" s="84"/>
      <c r="F29" s="85"/>
      <c r="G29" s="76"/>
      <c r="H29" s="76"/>
      <c r="I29" s="76"/>
      <c r="J29" s="76"/>
      <c r="K29" s="73"/>
      <c r="L29" s="72"/>
      <c r="M29" s="74"/>
      <c r="N29" s="74"/>
      <c r="O29" s="72"/>
      <c r="P29" s="72"/>
      <c r="R29" s="67"/>
    </row>
    <row r="30" spans="1:20" ht="15" customHeight="1" x14ac:dyDescent="0.2">
      <c r="A30" s="59">
        <v>1990</v>
      </c>
      <c r="B30" s="81">
        <v>-3.7909999999999999</v>
      </c>
      <c r="C30" s="81">
        <v>-0.66599999999999993</v>
      </c>
      <c r="D30" s="81">
        <v>-3.125</v>
      </c>
      <c r="E30" s="84"/>
      <c r="F30" s="85"/>
      <c r="G30" s="76"/>
      <c r="H30" s="76"/>
      <c r="I30" s="76"/>
      <c r="J30" s="76"/>
      <c r="K30" s="73"/>
      <c r="L30" s="72"/>
      <c r="M30" s="74"/>
      <c r="N30" s="74"/>
      <c r="O30" s="72"/>
      <c r="P30" s="72"/>
      <c r="R30" s="67"/>
    </row>
    <row r="31" spans="1:20" ht="15" customHeight="1" x14ac:dyDescent="0.2">
      <c r="A31" s="59">
        <v>1991</v>
      </c>
      <c r="B31" s="81">
        <v>-4.4189999999999996</v>
      </c>
      <c r="C31" s="81">
        <v>-1.2279999999999998</v>
      </c>
      <c r="D31" s="81">
        <v>-3.1909999999999998</v>
      </c>
      <c r="E31" s="84"/>
      <c r="F31" s="85"/>
      <c r="G31" s="76"/>
      <c r="H31" s="76"/>
      <c r="I31" s="76"/>
      <c r="J31" s="76"/>
      <c r="K31" s="73"/>
      <c r="L31" s="72"/>
      <c r="M31" s="74"/>
      <c r="N31" s="74"/>
      <c r="O31" s="72"/>
      <c r="P31" s="72"/>
      <c r="R31" s="67"/>
    </row>
    <row r="32" spans="1:20" ht="15" customHeight="1" x14ac:dyDescent="0.2">
      <c r="A32" s="59">
        <v>1992</v>
      </c>
      <c r="B32" s="81">
        <v>-4.5250000000000004</v>
      </c>
      <c r="C32" s="81">
        <v>-1.4180000000000001</v>
      </c>
      <c r="D32" s="81">
        <v>-3.1070000000000002</v>
      </c>
      <c r="E32" s="84"/>
      <c r="F32" s="85"/>
      <c r="G32" s="75"/>
      <c r="H32" s="75"/>
      <c r="I32" s="75"/>
      <c r="J32" s="75"/>
      <c r="K32" s="68"/>
      <c r="M32" s="71"/>
      <c r="N32" s="71"/>
      <c r="R32" s="67"/>
    </row>
    <row r="33" spans="1:18" ht="15" customHeight="1" x14ac:dyDescent="0.2">
      <c r="A33" s="59">
        <v>1993</v>
      </c>
      <c r="B33" s="81">
        <v>-3.7639999999999998</v>
      </c>
      <c r="C33" s="81">
        <v>-0.83099999999999996</v>
      </c>
      <c r="D33" s="81">
        <v>-2.9329999999999998</v>
      </c>
      <c r="E33" s="84"/>
      <c r="F33" s="85"/>
      <c r="G33" s="75"/>
      <c r="H33" s="75"/>
      <c r="I33" s="75"/>
      <c r="J33" s="75"/>
      <c r="K33" s="68"/>
      <c r="M33" s="71"/>
      <c r="N33" s="71"/>
      <c r="R33" s="67"/>
    </row>
    <row r="34" spans="1:18" ht="15" customHeight="1" x14ac:dyDescent="0.2">
      <c r="A34" s="59">
        <v>1994</v>
      </c>
      <c r="B34" s="81">
        <v>-2.7469999999999999</v>
      </c>
      <c r="C34" s="81">
        <v>8.0999999999999961E-2</v>
      </c>
      <c r="D34" s="81">
        <v>-2.8279999999999998</v>
      </c>
      <c r="E34" s="84"/>
      <c r="F34" s="85"/>
      <c r="G34" s="75"/>
      <c r="H34" s="75"/>
      <c r="I34" s="75"/>
      <c r="J34" s="75"/>
      <c r="K34" s="68"/>
      <c r="M34" s="71"/>
      <c r="N34" s="71"/>
      <c r="R34" s="67"/>
    </row>
    <row r="35" spans="1:18" ht="15" customHeight="1" x14ac:dyDescent="0.2">
      <c r="A35" s="59">
        <v>1995</v>
      </c>
      <c r="B35" s="81">
        <v>-2.1539999999999999</v>
      </c>
      <c r="C35" s="81">
        <v>0.91599999999999993</v>
      </c>
      <c r="D35" s="81">
        <v>-3.07</v>
      </c>
      <c r="E35" s="84"/>
      <c r="F35" s="85"/>
      <c r="H35" s="68"/>
      <c r="I35" s="69"/>
      <c r="J35" s="70"/>
      <c r="K35" s="68"/>
      <c r="M35" s="71"/>
      <c r="N35" s="71"/>
      <c r="R35" s="67"/>
    </row>
    <row r="36" spans="1:18" ht="15" customHeight="1" x14ac:dyDescent="0.2">
      <c r="A36" s="59">
        <v>1996</v>
      </c>
      <c r="B36" s="81">
        <v>-1.4410000000000001</v>
      </c>
      <c r="C36" s="81">
        <v>1.591</v>
      </c>
      <c r="D36" s="81">
        <v>-3.032</v>
      </c>
      <c r="E36" s="84"/>
      <c r="F36" s="85"/>
      <c r="H36" s="68"/>
      <c r="I36" s="69"/>
      <c r="J36" s="70"/>
      <c r="K36" s="68"/>
      <c r="M36" s="71"/>
      <c r="N36" s="71"/>
      <c r="R36" s="67"/>
    </row>
    <row r="37" spans="1:18" ht="15" customHeight="1" x14ac:dyDescent="0.2">
      <c r="A37" s="59">
        <v>1997</v>
      </c>
      <c r="B37" s="81">
        <v>-0.25900000000000001</v>
      </c>
      <c r="C37" s="81">
        <v>2.6280000000000001</v>
      </c>
      <c r="D37" s="81">
        <v>-2.887</v>
      </c>
      <c r="E37" s="84"/>
      <c r="F37" s="85"/>
      <c r="H37" s="68"/>
      <c r="I37" s="69"/>
      <c r="J37" s="70"/>
      <c r="K37" s="68"/>
      <c r="M37" s="71"/>
      <c r="N37" s="71"/>
      <c r="R37" s="67"/>
    </row>
    <row r="38" spans="1:18" ht="15" customHeight="1" x14ac:dyDescent="0.2">
      <c r="A38" s="59">
        <v>1998</v>
      </c>
      <c r="B38" s="81">
        <v>0.77600000000000002</v>
      </c>
      <c r="C38" s="81">
        <v>3.476</v>
      </c>
      <c r="D38" s="81">
        <v>-2.7</v>
      </c>
      <c r="E38" s="84"/>
      <c r="F38" s="85"/>
      <c r="H38" s="68"/>
      <c r="I38" s="69"/>
      <c r="J38" s="70"/>
      <c r="K38" s="68"/>
      <c r="M38" s="71"/>
      <c r="N38" s="71"/>
      <c r="R38" s="67"/>
    </row>
    <row r="39" spans="1:18" ht="15" customHeight="1" x14ac:dyDescent="0.2">
      <c r="A39" s="59">
        <v>1999</v>
      </c>
      <c r="B39" s="81">
        <v>1.325</v>
      </c>
      <c r="C39" s="81">
        <v>3.7489999999999997</v>
      </c>
      <c r="D39" s="81">
        <v>-2.4239999999999999</v>
      </c>
      <c r="E39" s="84"/>
      <c r="F39" s="85"/>
      <c r="H39" s="68"/>
      <c r="I39" s="69"/>
      <c r="J39" s="70"/>
      <c r="K39" s="68"/>
      <c r="M39" s="71"/>
      <c r="N39" s="71"/>
      <c r="R39" s="67"/>
    </row>
    <row r="40" spans="1:18" ht="15" customHeight="1" x14ac:dyDescent="0.2">
      <c r="A40" s="59">
        <v>2000</v>
      </c>
      <c r="B40" s="81">
        <v>2.4049999999999998</v>
      </c>
      <c r="C40" s="81">
        <v>4.609</v>
      </c>
      <c r="D40" s="81">
        <v>-2.2040000000000002</v>
      </c>
      <c r="E40" s="84"/>
      <c r="F40" s="85"/>
      <c r="H40" s="68"/>
      <c r="I40" s="69"/>
      <c r="J40" s="70"/>
      <c r="K40" s="68"/>
      <c r="M40" s="71"/>
      <c r="N40" s="71"/>
      <c r="R40" s="67"/>
    </row>
    <row r="41" spans="1:18" ht="15" customHeight="1" x14ac:dyDescent="0.2">
      <c r="A41" s="59">
        <v>2001</v>
      </c>
      <c r="B41" s="81">
        <v>1.181</v>
      </c>
      <c r="C41" s="81">
        <v>3.14</v>
      </c>
      <c r="D41" s="81">
        <v>-1.9590000000000001</v>
      </c>
      <c r="E41" s="84"/>
      <c r="F41" s="85"/>
      <c r="H41" s="68"/>
      <c r="I41" s="69"/>
      <c r="J41" s="70"/>
      <c r="K41" s="68"/>
      <c r="M41" s="71"/>
      <c r="N41" s="71"/>
      <c r="R41" s="67"/>
    </row>
    <row r="42" spans="1:18" ht="15" customHeight="1" x14ac:dyDescent="0.2">
      <c r="A42" s="59">
        <v>2002</v>
      </c>
      <c r="B42" s="81">
        <v>-1.4790000000000001</v>
      </c>
      <c r="C42" s="81">
        <v>9.8999999999999977E-2</v>
      </c>
      <c r="D42" s="81">
        <v>-1.5780000000000001</v>
      </c>
      <c r="E42" s="84"/>
      <c r="F42" s="85"/>
      <c r="H42" s="68"/>
      <c r="I42" s="69"/>
      <c r="J42" s="70"/>
      <c r="K42" s="68"/>
      <c r="M42" s="71"/>
      <c r="N42" s="71"/>
      <c r="R42" s="67"/>
    </row>
    <row r="43" spans="1:18" ht="15" customHeight="1" x14ac:dyDescent="0.2">
      <c r="A43" s="59">
        <v>2003</v>
      </c>
      <c r="B43" s="81">
        <v>-3.3359999999999999</v>
      </c>
      <c r="C43" s="81">
        <v>-1.9789999999999999</v>
      </c>
      <c r="D43" s="81">
        <v>-1.357</v>
      </c>
      <c r="E43" s="84"/>
      <c r="F43" s="85"/>
      <c r="H43" s="68"/>
      <c r="I43" s="69"/>
      <c r="J43" s="70"/>
      <c r="K43" s="68"/>
      <c r="M43" s="71"/>
      <c r="N43" s="71"/>
      <c r="R43" s="67"/>
    </row>
    <row r="44" spans="1:18" ht="15" customHeight="1" x14ac:dyDescent="0.2">
      <c r="A44" s="59">
        <v>2004</v>
      </c>
      <c r="B44" s="81">
        <v>-3.42</v>
      </c>
      <c r="C44" s="81">
        <v>-2.0869999999999997</v>
      </c>
      <c r="D44" s="81">
        <v>-1.333</v>
      </c>
      <c r="E44" s="84"/>
      <c r="F44" s="85"/>
      <c r="H44" s="68"/>
      <c r="I44" s="69"/>
      <c r="J44" s="70"/>
      <c r="K44" s="68"/>
      <c r="M44" s="71"/>
      <c r="N44" s="71"/>
      <c r="R44" s="67"/>
    </row>
    <row r="45" spans="1:18" ht="15" customHeight="1" x14ac:dyDescent="0.2">
      <c r="A45" s="59">
        <v>2005</v>
      </c>
      <c r="B45" s="81">
        <v>-2.3610000000000002</v>
      </c>
      <c r="C45" s="81">
        <v>-0.92700000000000027</v>
      </c>
      <c r="D45" s="81">
        <v>-1.4339999999999999</v>
      </c>
      <c r="E45" s="84"/>
      <c r="F45" s="85"/>
      <c r="H45" s="68"/>
      <c r="I45" s="69"/>
      <c r="J45" s="70"/>
      <c r="K45" s="68"/>
      <c r="M45" s="71"/>
      <c r="N45" s="71"/>
      <c r="R45" s="67"/>
    </row>
    <row r="46" spans="1:18" ht="15" customHeight="1" x14ac:dyDescent="0.2">
      <c r="A46" s="59">
        <v>2006</v>
      </c>
      <c r="B46" s="81">
        <v>-1.917</v>
      </c>
      <c r="C46" s="81">
        <v>-0.25500000000000012</v>
      </c>
      <c r="D46" s="81">
        <v>-1.6619999999999999</v>
      </c>
      <c r="E46" s="84"/>
      <c r="F46" s="85"/>
      <c r="H46" s="68"/>
      <c r="I46" s="69"/>
      <c r="J46" s="70"/>
      <c r="K46" s="68"/>
      <c r="M46" s="71"/>
      <c r="N46" s="71"/>
      <c r="R46" s="67"/>
    </row>
    <row r="47" spans="1:18" ht="15" customHeight="1" x14ac:dyDescent="0.2">
      <c r="A47" s="59">
        <v>2007</v>
      </c>
      <c r="B47" s="81">
        <v>-1.1719999999999999</v>
      </c>
      <c r="C47" s="81">
        <v>0.4870000000000001</v>
      </c>
      <c r="D47" s="81">
        <v>-1.659</v>
      </c>
      <c r="E47" s="84"/>
      <c r="F47" s="85"/>
      <c r="H47" s="68"/>
      <c r="I47" s="69"/>
      <c r="J47" s="70"/>
      <c r="K47" s="68"/>
      <c r="M47" s="71"/>
      <c r="N47" s="71"/>
      <c r="R47" s="67"/>
    </row>
    <row r="48" spans="1:18" ht="15" customHeight="1" x14ac:dyDescent="0.2">
      <c r="A48" s="59">
        <v>2008</v>
      </c>
      <c r="B48" s="81">
        <v>-3.1120000000000001</v>
      </c>
      <c r="C48" s="81">
        <v>-1.3980000000000001</v>
      </c>
      <c r="D48" s="81">
        <v>-1.714</v>
      </c>
      <c r="E48" s="84"/>
      <c r="F48" s="85"/>
      <c r="H48" s="68"/>
      <c r="I48" s="69"/>
      <c r="J48" s="70"/>
      <c r="K48" s="68"/>
      <c r="M48" s="71"/>
      <c r="N48" s="71"/>
      <c r="R48" s="67"/>
    </row>
    <row r="49" spans="1:18" ht="15" customHeight="1" x14ac:dyDescent="0.2">
      <c r="A49" s="59">
        <v>2009</v>
      </c>
      <c r="B49" s="81">
        <v>-9.7889999999999997</v>
      </c>
      <c r="C49" s="81">
        <v>-8.4939999999999998</v>
      </c>
      <c r="D49" s="81">
        <v>-1.2949999999999999</v>
      </c>
      <c r="E49" s="84"/>
      <c r="F49" s="85"/>
      <c r="H49" s="68"/>
      <c r="I49" s="69"/>
      <c r="J49" s="70"/>
      <c r="K49" s="68"/>
      <c r="M49" s="71"/>
      <c r="N49" s="71"/>
      <c r="R49" s="67"/>
    </row>
    <row r="50" spans="1:18" ht="15" customHeight="1" x14ac:dyDescent="0.2">
      <c r="A50" s="59">
        <v>2010</v>
      </c>
      <c r="B50" s="81">
        <v>-8.7230000000000008</v>
      </c>
      <c r="C50" s="81">
        <v>-7.4010000000000007</v>
      </c>
      <c r="D50" s="81">
        <v>-1.3220000000000001</v>
      </c>
      <c r="E50" s="84"/>
      <c r="F50" s="85"/>
      <c r="H50" s="68"/>
      <c r="I50" s="69"/>
      <c r="J50" s="70"/>
      <c r="K50" s="68"/>
      <c r="M50" s="71"/>
      <c r="N50" s="71"/>
      <c r="R50" s="67"/>
    </row>
    <row r="51" spans="1:18" ht="15" customHeight="1" x14ac:dyDescent="0.2">
      <c r="A51" s="59">
        <v>2011</v>
      </c>
      <c r="B51" s="81">
        <v>-8.234</v>
      </c>
      <c r="C51" s="81">
        <v>-6.7409999999999997</v>
      </c>
      <c r="D51" s="81">
        <v>-1.4930000000000001</v>
      </c>
      <c r="E51" s="84"/>
      <c r="F51" s="85"/>
      <c r="H51" s="68"/>
      <c r="I51" s="69"/>
      <c r="J51" s="70"/>
      <c r="K51" s="68"/>
      <c r="M51" s="71"/>
      <c r="N51" s="71"/>
      <c r="R51" s="67"/>
    </row>
    <row r="52" spans="1:18" ht="15" customHeight="1" x14ac:dyDescent="0.2">
      <c r="A52" s="59">
        <v>2012</v>
      </c>
      <c r="B52" s="81">
        <v>-6.8970000000000002</v>
      </c>
      <c r="C52" s="81">
        <v>-5.524</v>
      </c>
      <c r="D52" s="81">
        <v>-1.373</v>
      </c>
      <c r="E52" s="84"/>
      <c r="F52" s="85"/>
      <c r="H52" s="68"/>
      <c r="I52" s="69"/>
      <c r="J52" s="70"/>
      <c r="K52" s="68"/>
      <c r="M52" s="71"/>
      <c r="N52" s="71"/>
      <c r="R52" s="67"/>
    </row>
    <row r="53" spans="1:18" ht="15" customHeight="1" x14ac:dyDescent="0.2">
      <c r="A53" s="59">
        <v>2013</v>
      </c>
      <c r="B53" s="81">
        <v>-4.0970000000000004</v>
      </c>
      <c r="C53" s="81">
        <v>-2.7670000000000003</v>
      </c>
      <c r="D53" s="81">
        <v>-1.33</v>
      </c>
      <c r="E53" s="84"/>
      <c r="F53" s="85"/>
      <c r="H53" s="68"/>
      <c r="I53" s="69"/>
      <c r="J53" s="70"/>
      <c r="K53" s="68"/>
      <c r="M53" s="71"/>
      <c r="N53" s="71"/>
      <c r="R53" s="67"/>
    </row>
    <row r="54" spans="1:18" ht="15" customHeight="1" x14ac:dyDescent="0.2">
      <c r="A54" s="59">
        <v>2014</v>
      </c>
      <c r="B54" s="81">
        <v>-2.7970000000000002</v>
      </c>
      <c r="C54" s="81">
        <v>-1.4760000000000002</v>
      </c>
      <c r="D54" s="81">
        <v>-1.321</v>
      </c>
      <c r="E54" s="84"/>
      <c r="F54" s="85"/>
      <c r="H54" s="68"/>
      <c r="I54" s="69"/>
      <c r="J54" s="70"/>
      <c r="K54" s="68"/>
      <c r="M54" s="71"/>
      <c r="N54" s="71"/>
      <c r="R54" s="67"/>
    </row>
    <row r="55" spans="1:18" ht="15" customHeight="1" x14ac:dyDescent="0.2">
      <c r="A55" s="59">
        <v>2015</v>
      </c>
      <c r="B55" s="81">
        <v>-2.4430000000000001</v>
      </c>
      <c r="C55" s="81">
        <v>-1.2090000000000001</v>
      </c>
      <c r="D55" s="81">
        <v>-1.234</v>
      </c>
      <c r="E55" s="84"/>
      <c r="F55" s="85"/>
      <c r="H55" s="68"/>
      <c r="I55" s="69"/>
      <c r="J55" s="70"/>
      <c r="K55" s="68"/>
      <c r="M55" s="71"/>
      <c r="N55" s="71"/>
      <c r="R55" s="67"/>
    </row>
    <row r="56" spans="1:18" ht="15" customHeight="1" x14ac:dyDescent="0.2">
      <c r="A56" s="59">
        <v>2016</v>
      </c>
      <c r="B56" s="81">
        <v>-2.931</v>
      </c>
      <c r="C56" s="81">
        <v>-1.637</v>
      </c>
      <c r="D56" s="81">
        <v>-1.294</v>
      </c>
      <c r="E56" s="84"/>
      <c r="F56" s="85"/>
      <c r="H56" s="68"/>
      <c r="I56" s="69"/>
      <c r="J56" s="70"/>
      <c r="K56" s="68"/>
      <c r="M56" s="71"/>
      <c r="N56" s="71"/>
      <c r="R56" s="67"/>
    </row>
    <row r="57" spans="1:18" ht="15" customHeight="1" x14ac:dyDescent="0.2">
      <c r="A57" s="59">
        <v>2017</v>
      </c>
      <c r="B57" s="81">
        <v>-3.4369999999999998</v>
      </c>
      <c r="C57" s="81">
        <v>-2.0749999999999997</v>
      </c>
      <c r="D57" s="81">
        <v>-1.3620000000000001</v>
      </c>
      <c r="E57" s="84"/>
      <c r="F57" s="85"/>
      <c r="H57" s="68"/>
      <c r="I57" s="69"/>
      <c r="J57" s="70"/>
      <c r="K57" s="68"/>
      <c r="M57" s="71"/>
      <c r="N57" s="71"/>
      <c r="R57" s="67"/>
    </row>
    <row r="58" spans="1:18" ht="15" customHeight="1" x14ac:dyDescent="0.2">
      <c r="A58" s="59">
        <v>2018</v>
      </c>
      <c r="B58" s="81">
        <v>-4.07</v>
      </c>
      <c r="C58" s="81">
        <v>-2.4640000000000004</v>
      </c>
      <c r="D58" s="81">
        <v>-1.6060000000000001</v>
      </c>
      <c r="E58" s="84"/>
      <c r="F58" s="85"/>
      <c r="H58" s="68"/>
      <c r="I58" s="69"/>
      <c r="J58" s="70"/>
      <c r="K58" s="68"/>
      <c r="M58" s="71"/>
      <c r="N58" s="71"/>
      <c r="R58" s="67"/>
    </row>
    <row r="59" spans="1:18" ht="15" customHeight="1" x14ac:dyDescent="0.2">
      <c r="A59" s="59">
        <v>2019</v>
      </c>
      <c r="B59" s="81">
        <v>-4.218</v>
      </c>
      <c r="C59" s="81">
        <v>-2.4219999999999997</v>
      </c>
      <c r="D59" s="81">
        <v>-1.796</v>
      </c>
      <c r="E59" s="84"/>
      <c r="F59" s="85"/>
      <c r="H59" s="68"/>
      <c r="I59" s="69"/>
      <c r="J59" s="70"/>
      <c r="K59" s="68"/>
      <c r="M59" s="71"/>
      <c r="N59" s="71"/>
      <c r="R59" s="67"/>
    </row>
    <row r="60" spans="1:18" ht="15" customHeight="1" x14ac:dyDescent="0.2">
      <c r="A60" s="59">
        <v>2020</v>
      </c>
      <c r="B60" s="81">
        <v>-4.0309999999999997</v>
      </c>
      <c r="C60" s="81">
        <v>-1.9719999999999995</v>
      </c>
      <c r="D60" s="81">
        <v>-2.0590000000000002</v>
      </c>
      <c r="E60" s="84"/>
      <c r="F60" s="85"/>
      <c r="H60" s="68"/>
      <c r="I60" s="69"/>
      <c r="J60" s="70"/>
      <c r="K60" s="68"/>
      <c r="M60" s="71"/>
      <c r="N60" s="71"/>
      <c r="R60" s="67"/>
    </row>
    <row r="61" spans="1:18" ht="15" customHeight="1" x14ac:dyDescent="0.2">
      <c r="A61" s="59">
        <v>2021</v>
      </c>
      <c r="B61" s="81">
        <v>-4.1920000000000002</v>
      </c>
      <c r="C61" s="81">
        <v>-1.9390000000000001</v>
      </c>
      <c r="D61" s="81">
        <v>-2.2530000000000001</v>
      </c>
      <c r="E61" s="84"/>
      <c r="F61" s="85"/>
      <c r="H61" s="68"/>
      <c r="I61" s="69"/>
      <c r="J61" s="70"/>
      <c r="K61" s="68"/>
      <c r="M61" s="71"/>
      <c r="N61" s="71"/>
      <c r="R61" s="67"/>
    </row>
    <row r="62" spans="1:18" ht="15" customHeight="1" x14ac:dyDescent="0.2">
      <c r="A62" s="59">
        <v>2022</v>
      </c>
      <c r="B62" s="81">
        <v>-4.4329999999999998</v>
      </c>
      <c r="C62" s="81">
        <v>-2.004</v>
      </c>
      <c r="D62" s="81">
        <v>-2.4289999999999998</v>
      </c>
      <c r="E62" s="84"/>
      <c r="F62" s="85"/>
      <c r="H62" s="68"/>
      <c r="I62" s="69"/>
      <c r="J62" s="70"/>
      <c r="K62" s="68"/>
      <c r="M62" s="71"/>
      <c r="N62" s="71"/>
      <c r="R62" s="67"/>
    </row>
    <row r="63" spans="1:18" ht="15" customHeight="1" x14ac:dyDescent="0.2">
      <c r="A63" s="59">
        <v>2023</v>
      </c>
      <c r="B63" s="81">
        <v>-4.524</v>
      </c>
      <c r="C63" s="81">
        <v>-1.952</v>
      </c>
      <c r="D63" s="81">
        <v>-2.5720000000000001</v>
      </c>
      <c r="E63" s="84"/>
      <c r="F63" s="85"/>
      <c r="H63" s="68"/>
      <c r="I63" s="69"/>
      <c r="J63" s="70"/>
      <c r="K63" s="68"/>
      <c r="M63" s="71"/>
      <c r="N63" s="71"/>
      <c r="R63" s="67"/>
    </row>
    <row r="64" spans="1:18" ht="15" customHeight="1" x14ac:dyDescent="0.2">
      <c r="A64" s="59">
        <v>2024</v>
      </c>
      <c r="B64" s="81">
        <v>-4.4390000000000001</v>
      </c>
      <c r="C64" s="81">
        <v>-1.782</v>
      </c>
      <c r="D64" s="81">
        <v>-2.657</v>
      </c>
      <c r="E64" s="84"/>
      <c r="F64" s="85"/>
      <c r="H64" s="68"/>
      <c r="I64" s="69"/>
      <c r="J64" s="70"/>
      <c r="K64" s="68"/>
      <c r="M64" s="71"/>
      <c r="N64" s="71"/>
      <c r="R64" s="67"/>
    </row>
    <row r="65" spans="1:20" ht="15" customHeight="1" x14ac:dyDescent="0.2">
      <c r="A65" s="59">
        <v>2025</v>
      </c>
      <c r="B65" s="81">
        <v>-4.4589999999999996</v>
      </c>
      <c r="C65" s="81">
        <v>-1.7539999999999996</v>
      </c>
      <c r="D65" s="81">
        <v>-2.7050000000000001</v>
      </c>
      <c r="E65" s="84"/>
      <c r="F65" s="85"/>
      <c r="H65" s="68"/>
      <c r="I65" s="69"/>
      <c r="K65" s="68"/>
      <c r="M65" s="71"/>
      <c r="N65" s="71"/>
      <c r="R65" s="67"/>
    </row>
    <row r="66" spans="1:20" ht="15" customHeight="1" x14ac:dyDescent="0.2">
      <c r="A66" s="59">
        <v>2026</v>
      </c>
      <c r="B66" s="81">
        <v>-4.26</v>
      </c>
      <c r="C66" s="81">
        <v>-1.484</v>
      </c>
      <c r="D66" s="81">
        <v>-2.7759999999999998</v>
      </c>
      <c r="E66" s="84"/>
      <c r="F66" s="85"/>
      <c r="I66" s="69"/>
    </row>
    <row r="67" spans="1:20" ht="15" customHeight="1" x14ac:dyDescent="0.2">
      <c r="A67" s="59">
        <v>2027</v>
      </c>
      <c r="B67" s="81">
        <v>-4.0430000000000001</v>
      </c>
      <c r="C67" s="81">
        <v>-1.2010000000000001</v>
      </c>
      <c r="D67" s="81">
        <v>-2.8420000000000001</v>
      </c>
      <c r="E67" s="84"/>
      <c r="F67" s="85"/>
      <c r="I67" s="69"/>
    </row>
    <row r="68" spans="1:20" ht="15" customHeight="1" x14ac:dyDescent="0.2">
      <c r="A68" s="59">
        <v>2028</v>
      </c>
      <c r="B68" s="81">
        <v>-4.3710000000000004</v>
      </c>
      <c r="C68" s="81">
        <v>-1.4570000000000003</v>
      </c>
      <c r="D68" s="81">
        <v>-2.9140000000000001</v>
      </c>
      <c r="E68" s="84"/>
      <c r="F68" s="85"/>
      <c r="I68" s="69"/>
    </row>
    <row r="69" spans="1:20" ht="15" customHeight="1" x14ac:dyDescent="0.2">
      <c r="A69" s="64">
        <v>2029</v>
      </c>
      <c r="B69" s="82">
        <v>-4.5250000000000004</v>
      </c>
      <c r="C69" s="82">
        <v>-1.5550000000000002</v>
      </c>
      <c r="D69" s="82">
        <v>-2.97</v>
      </c>
      <c r="E69" s="84"/>
      <c r="F69" s="85"/>
      <c r="I69" s="69"/>
    </row>
    <row r="70" spans="1:20" ht="15" customHeight="1" x14ac:dyDescent="0.2">
      <c r="A70" s="59"/>
      <c r="B70" s="65"/>
      <c r="C70" s="65"/>
      <c r="D70" s="65"/>
      <c r="E70" s="78"/>
      <c r="F70" s="78"/>
      <c r="I70" s="69"/>
    </row>
    <row r="71" spans="1:20" ht="15" customHeight="1" x14ac:dyDescent="0.2">
      <c r="I71" s="79"/>
    </row>
    <row r="72" spans="1:20" ht="15" customHeight="1" x14ac:dyDescent="0.2">
      <c r="A72" s="96" t="s">
        <v>29</v>
      </c>
      <c r="B72" s="97"/>
      <c r="I72" s="79"/>
    </row>
    <row r="73" spans="1:20" ht="15" customHeight="1" x14ac:dyDescent="0.2">
      <c r="I73" s="79"/>
    </row>
    <row r="74" spans="1:20" ht="15" customHeight="1" x14ac:dyDescent="0.2">
      <c r="I74" s="79"/>
    </row>
    <row r="75" spans="1:20" ht="15" customHeight="1" x14ac:dyDescent="0.2">
      <c r="I75" s="79"/>
    </row>
    <row r="76" spans="1:20" ht="15" customHeight="1" x14ac:dyDescent="0.2">
      <c r="I76" s="79"/>
    </row>
    <row r="77" spans="1:20" ht="15" customHeight="1" x14ac:dyDescent="0.2">
      <c r="I77" s="79"/>
    </row>
    <row r="78" spans="1:20" s="77" customFormat="1" ht="15" customHeight="1" x14ac:dyDescent="0.2">
      <c r="A78" s="56"/>
      <c r="B78" s="56"/>
      <c r="C78" s="56"/>
      <c r="D78" s="59"/>
      <c r="E78" s="65"/>
      <c r="F78" s="65"/>
      <c r="G78" s="56"/>
      <c r="H78" s="56"/>
      <c r="I78" s="79"/>
      <c r="K78" s="56"/>
      <c r="L78" s="56"/>
      <c r="M78" s="56"/>
      <c r="N78" s="56"/>
      <c r="O78" s="56"/>
      <c r="P78" s="56"/>
      <c r="Q78" s="56"/>
      <c r="R78" s="56"/>
      <c r="S78" s="56"/>
      <c r="T78" s="56"/>
    </row>
    <row r="79" spans="1:20" s="77" customFormat="1" ht="15" customHeight="1" x14ac:dyDescent="0.2">
      <c r="A79" s="56"/>
      <c r="B79" s="56"/>
      <c r="C79" s="56"/>
      <c r="D79" s="59"/>
      <c r="E79" s="65"/>
      <c r="F79" s="65"/>
      <c r="G79" s="56"/>
      <c r="H79" s="56"/>
      <c r="I79" s="79"/>
      <c r="K79" s="56"/>
      <c r="L79" s="56"/>
      <c r="M79" s="56"/>
      <c r="N79" s="56"/>
      <c r="O79" s="56"/>
      <c r="P79" s="56"/>
      <c r="Q79" s="56"/>
      <c r="R79" s="56"/>
      <c r="S79" s="56"/>
      <c r="T79" s="56"/>
    </row>
    <row r="80" spans="1:20" s="77" customFormat="1" ht="15" customHeight="1" x14ac:dyDescent="0.2">
      <c r="A80" s="56"/>
      <c r="B80" s="56"/>
      <c r="C80" s="56"/>
      <c r="D80" s="59"/>
      <c r="E80" s="65"/>
      <c r="F80" s="65"/>
      <c r="G80" s="56"/>
      <c r="H80" s="56"/>
      <c r="I80" s="79"/>
      <c r="K80" s="56"/>
      <c r="L80" s="56"/>
      <c r="M80" s="56"/>
      <c r="N80" s="56"/>
      <c r="O80" s="56"/>
      <c r="P80" s="56"/>
      <c r="Q80" s="56"/>
      <c r="R80" s="56"/>
      <c r="S80" s="56"/>
      <c r="T80" s="56"/>
    </row>
    <row r="81" spans="1:20" s="77" customFormat="1" ht="15" customHeight="1" x14ac:dyDescent="0.2">
      <c r="A81" s="56"/>
      <c r="B81" s="56"/>
      <c r="C81" s="56"/>
      <c r="D81" s="59"/>
      <c r="E81" s="65"/>
      <c r="F81" s="65"/>
      <c r="G81" s="56"/>
      <c r="H81" s="56"/>
      <c r="I81" s="79"/>
      <c r="K81" s="56"/>
      <c r="L81" s="56"/>
      <c r="M81" s="56"/>
      <c r="N81" s="56"/>
      <c r="O81" s="56"/>
      <c r="P81" s="56"/>
      <c r="Q81" s="56"/>
      <c r="R81" s="56"/>
      <c r="S81" s="56"/>
      <c r="T81" s="56"/>
    </row>
    <row r="82" spans="1:20" s="77" customFormat="1" ht="15" customHeight="1" x14ac:dyDescent="0.2">
      <c r="A82" s="56"/>
      <c r="B82" s="56"/>
      <c r="C82" s="56"/>
      <c r="D82" s="59"/>
      <c r="E82" s="65"/>
      <c r="F82" s="65"/>
      <c r="G82" s="56"/>
      <c r="H82" s="56"/>
      <c r="I82" s="79"/>
      <c r="K82" s="56"/>
      <c r="L82" s="56"/>
      <c r="M82" s="56"/>
      <c r="N82" s="56"/>
      <c r="O82" s="56"/>
      <c r="P82" s="56"/>
      <c r="Q82" s="56"/>
      <c r="R82" s="56"/>
      <c r="S82" s="56"/>
      <c r="T82" s="56"/>
    </row>
    <row r="83" spans="1:20" s="77" customFormat="1" ht="15" customHeight="1" x14ac:dyDescent="0.2">
      <c r="A83" s="56"/>
      <c r="B83" s="56"/>
      <c r="C83" s="56"/>
      <c r="D83" s="59"/>
      <c r="E83" s="65"/>
      <c r="F83" s="65"/>
      <c r="G83" s="56"/>
      <c r="H83" s="56"/>
      <c r="I83" s="79"/>
      <c r="K83" s="56"/>
      <c r="L83" s="56"/>
      <c r="M83" s="56"/>
      <c r="N83" s="56"/>
      <c r="O83" s="56"/>
      <c r="P83" s="56"/>
      <c r="Q83" s="56"/>
      <c r="R83" s="56"/>
      <c r="S83" s="56"/>
      <c r="T83" s="56"/>
    </row>
    <row r="84" spans="1:20" s="77" customFormat="1" ht="15" customHeight="1" x14ac:dyDescent="0.2">
      <c r="A84" s="56"/>
      <c r="B84" s="56"/>
      <c r="C84" s="56"/>
      <c r="D84" s="59"/>
      <c r="E84" s="65"/>
      <c r="F84" s="65"/>
      <c r="G84" s="56"/>
      <c r="H84" s="56"/>
      <c r="I84" s="79"/>
      <c r="K84" s="56"/>
      <c r="L84" s="56"/>
      <c r="M84" s="56"/>
      <c r="N84" s="56"/>
      <c r="O84" s="56"/>
      <c r="P84" s="56"/>
      <c r="Q84" s="56"/>
      <c r="R84" s="56"/>
      <c r="S84" s="56"/>
      <c r="T84" s="56"/>
    </row>
    <row r="85" spans="1:20" s="77" customFormat="1" ht="15" customHeight="1" x14ac:dyDescent="0.2">
      <c r="A85" s="56"/>
      <c r="B85" s="56"/>
      <c r="C85" s="56"/>
      <c r="D85" s="59"/>
      <c r="E85" s="65"/>
      <c r="F85" s="65"/>
      <c r="G85" s="56"/>
      <c r="H85" s="56"/>
      <c r="I85" s="79"/>
      <c r="K85" s="56"/>
      <c r="L85" s="56"/>
      <c r="M85" s="56"/>
      <c r="N85" s="56"/>
      <c r="O85" s="56"/>
      <c r="P85" s="56"/>
      <c r="Q85" s="56"/>
      <c r="R85" s="56"/>
      <c r="S85" s="56"/>
      <c r="T85" s="56"/>
    </row>
    <row r="86" spans="1:20" s="77" customFormat="1" ht="15" customHeight="1" x14ac:dyDescent="0.2">
      <c r="A86" s="56"/>
      <c r="B86" s="56"/>
      <c r="C86" s="56"/>
      <c r="D86" s="59"/>
      <c r="E86" s="65"/>
      <c r="F86" s="65"/>
      <c r="G86" s="56"/>
      <c r="H86" s="56"/>
      <c r="I86" s="79"/>
      <c r="K86" s="56"/>
      <c r="L86" s="56"/>
      <c r="M86" s="56"/>
      <c r="N86" s="56"/>
      <c r="O86" s="56"/>
      <c r="P86" s="56"/>
      <c r="Q86" s="56"/>
      <c r="R86" s="56"/>
      <c r="S86" s="56"/>
      <c r="T86" s="56"/>
    </row>
    <row r="87" spans="1:20" s="77" customFormat="1" ht="15" customHeight="1" x14ac:dyDescent="0.2">
      <c r="A87" s="56"/>
      <c r="B87" s="56"/>
      <c r="C87" s="56"/>
      <c r="D87" s="59"/>
      <c r="E87" s="65"/>
      <c r="F87" s="65"/>
      <c r="G87" s="56"/>
      <c r="H87" s="56"/>
      <c r="I87" s="79"/>
      <c r="K87" s="56"/>
      <c r="L87" s="56"/>
      <c r="M87" s="56"/>
      <c r="N87" s="56"/>
      <c r="O87" s="56"/>
      <c r="P87" s="56"/>
      <c r="Q87" s="56"/>
      <c r="R87" s="56"/>
      <c r="S87" s="56"/>
      <c r="T87" s="56"/>
    </row>
    <row r="88" spans="1:20" s="77" customFormat="1" ht="15" customHeight="1" x14ac:dyDescent="0.2">
      <c r="A88" s="56"/>
      <c r="B88" s="56"/>
      <c r="C88" s="56"/>
      <c r="D88" s="59"/>
      <c r="E88" s="65"/>
      <c r="F88" s="65"/>
      <c r="G88" s="56"/>
      <c r="H88" s="56"/>
      <c r="I88" s="79"/>
      <c r="K88" s="56"/>
      <c r="L88" s="56"/>
      <c r="M88" s="56"/>
      <c r="N88" s="56"/>
      <c r="O88" s="56"/>
      <c r="P88" s="56"/>
      <c r="Q88" s="56"/>
      <c r="R88" s="56"/>
      <c r="S88" s="56"/>
      <c r="T88" s="56"/>
    </row>
    <row r="89" spans="1:20" s="77" customFormat="1" ht="15" customHeight="1" x14ac:dyDescent="0.2">
      <c r="A89" s="56"/>
      <c r="B89" s="56"/>
      <c r="C89" s="56"/>
      <c r="D89" s="59"/>
      <c r="E89" s="65"/>
      <c r="F89" s="65"/>
      <c r="G89" s="56"/>
      <c r="H89" s="56"/>
      <c r="I89" s="79"/>
      <c r="K89" s="56"/>
      <c r="L89" s="56"/>
      <c r="M89" s="56"/>
      <c r="N89" s="56"/>
      <c r="O89" s="56"/>
      <c r="P89" s="56"/>
      <c r="Q89" s="56"/>
      <c r="R89" s="56"/>
      <c r="S89" s="56"/>
      <c r="T89" s="56"/>
    </row>
    <row r="90" spans="1:20" s="77" customFormat="1" ht="15" customHeight="1" x14ac:dyDescent="0.2">
      <c r="A90" s="56"/>
      <c r="B90" s="56"/>
      <c r="C90" s="56"/>
      <c r="D90" s="59"/>
      <c r="E90" s="65"/>
      <c r="F90" s="65"/>
      <c r="G90" s="56"/>
      <c r="H90" s="56"/>
      <c r="I90" s="79"/>
      <c r="K90" s="56"/>
      <c r="L90" s="56"/>
      <c r="M90" s="56"/>
      <c r="N90" s="56"/>
      <c r="O90" s="56"/>
      <c r="P90" s="56"/>
      <c r="Q90" s="56"/>
      <c r="R90" s="56"/>
      <c r="S90" s="56"/>
      <c r="T90" s="56"/>
    </row>
    <row r="91" spans="1:20" s="77" customFormat="1" ht="15" customHeight="1" x14ac:dyDescent="0.2">
      <c r="A91" s="56"/>
      <c r="B91" s="56"/>
      <c r="C91" s="56"/>
      <c r="D91" s="59"/>
      <c r="E91" s="65"/>
      <c r="F91" s="65"/>
      <c r="G91" s="56"/>
      <c r="H91" s="56"/>
      <c r="I91" s="79"/>
      <c r="K91" s="56"/>
      <c r="L91" s="56"/>
      <c r="M91" s="56"/>
      <c r="N91" s="56"/>
      <c r="O91" s="56"/>
      <c r="P91" s="56"/>
      <c r="Q91" s="56"/>
      <c r="R91" s="56"/>
      <c r="S91" s="56"/>
      <c r="T91" s="56"/>
    </row>
    <row r="92" spans="1:20" s="77" customFormat="1" ht="15" customHeight="1" x14ac:dyDescent="0.2">
      <c r="A92" s="56"/>
      <c r="B92" s="56"/>
      <c r="C92" s="56"/>
      <c r="D92" s="59"/>
      <c r="E92" s="65"/>
      <c r="F92" s="65"/>
      <c r="G92" s="56"/>
      <c r="H92" s="56"/>
      <c r="I92" s="79"/>
      <c r="K92" s="56"/>
      <c r="L92" s="56"/>
      <c r="M92" s="56"/>
      <c r="N92" s="56"/>
      <c r="O92" s="56"/>
      <c r="P92" s="56"/>
      <c r="Q92" s="56"/>
      <c r="R92" s="56"/>
      <c r="S92" s="56"/>
      <c r="T92" s="56"/>
    </row>
    <row r="93" spans="1:20" s="77" customFormat="1" ht="15" customHeight="1" x14ac:dyDescent="0.2">
      <c r="A93" s="56"/>
      <c r="B93" s="56"/>
      <c r="C93" s="56"/>
      <c r="D93" s="59"/>
      <c r="E93" s="65"/>
      <c r="F93" s="65"/>
      <c r="G93" s="56"/>
      <c r="H93" s="56"/>
      <c r="I93" s="79"/>
      <c r="K93" s="56"/>
      <c r="L93" s="56"/>
      <c r="M93" s="56"/>
      <c r="N93" s="56"/>
      <c r="O93" s="56"/>
      <c r="P93" s="56"/>
      <c r="Q93" s="56"/>
      <c r="R93" s="56"/>
      <c r="S93" s="56"/>
      <c r="T93" s="56"/>
    </row>
    <row r="94" spans="1:20" s="77" customFormat="1" ht="15" customHeight="1" x14ac:dyDescent="0.2">
      <c r="A94" s="56"/>
      <c r="B94" s="56"/>
      <c r="C94" s="56"/>
      <c r="D94" s="59"/>
      <c r="E94" s="65"/>
      <c r="F94" s="65"/>
      <c r="G94" s="56"/>
      <c r="H94" s="56"/>
      <c r="I94" s="79"/>
      <c r="K94" s="56"/>
      <c r="L94" s="56"/>
      <c r="M94" s="56"/>
      <c r="N94" s="56"/>
      <c r="O94" s="56"/>
      <c r="P94" s="56"/>
      <c r="Q94" s="56"/>
      <c r="R94" s="56"/>
      <c r="S94" s="56"/>
      <c r="T94" s="56"/>
    </row>
    <row r="95" spans="1:20" s="77" customFormat="1" ht="15" customHeight="1" x14ac:dyDescent="0.2">
      <c r="A95" s="56"/>
      <c r="B95" s="56"/>
      <c r="C95" s="56"/>
      <c r="D95" s="59"/>
      <c r="E95" s="65"/>
      <c r="F95" s="65"/>
      <c r="G95" s="56"/>
      <c r="H95" s="56"/>
      <c r="I95" s="79"/>
      <c r="K95" s="56"/>
      <c r="L95" s="56"/>
      <c r="M95" s="56"/>
      <c r="N95" s="56"/>
      <c r="O95" s="56"/>
      <c r="P95" s="56"/>
      <c r="Q95" s="56"/>
      <c r="R95" s="56"/>
      <c r="S95" s="56"/>
      <c r="T95" s="56"/>
    </row>
    <row r="96" spans="1:20" s="77" customFormat="1" ht="15" customHeight="1" x14ac:dyDescent="0.2">
      <c r="A96" s="56"/>
      <c r="B96" s="56"/>
      <c r="C96" s="56"/>
      <c r="D96" s="59"/>
      <c r="E96" s="65"/>
      <c r="F96" s="65"/>
      <c r="G96" s="56"/>
      <c r="H96" s="56"/>
      <c r="I96" s="79"/>
      <c r="K96" s="56"/>
      <c r="L96" s="56"/>
      <c r="M96" s="56"/>
      <c r="N96" s="56"/>
      <c r="O96" s="56"/>
      <c r="P96" s="56"/>
      <c r="Q96" s="56"/>
      <c r="R96" s="56"/>
      <c r="S96" s="56"/>
      <c r="T96" s="56"/>
    </row>
    <row r="97" spans="1:20" s="77" customFormat="1" ht="15" customHeight="1" x14ac:dyDescent="0.2">
      <c r="A97" s="56"/>
      <c r="B97" s="56"/>
      <c r="C97" s="56"/>
      <c r="D97" s="59"/>
      <c r="E97" s="65"/>
      <c r="F97" s="65"/>
      <c r="G97" s="56"/>
      <c r="H97" s="56"/>
      <c r="I97" s="79"/>
      <c r="K97" s="56"/>
      <c r="L97" s="56"/>
      <c r="M97" s="56"/>
      <c r="N97" s="56"/>
      <c r="O97" s="56"/>
      <c r="P97" s="56"/>
      <c r="Q97" s="56"/>
      <c r="R97" s="56"/>
      <c r="S97" s="56"/>
      <c r="T97" s="56"/>
    </row>
    <row r="98" spans="1:20" s="77" customFormat="1" ht="15" customHeight="1" x14ac:dyDescent="0.2">
      <c r="A98" s="56"/>
      <c r="B98" s="56"/>
      <c r="C98" s="56"/>
      <c r="D98" s="59"/>
      <c r="E98" s="65"/>
      <c r="F98" s="65"/>
      <c r="G98" s="56"/>
      <c r="H98" s="56"/>
      <c r="I98" s="79"/>
      <c r="K98" s="56"/>
      <c r="L98" s="56"/>
      <c r="M98" s="56"/>
      <c r="N98" s="56"/>
      <c r="O98" s="56"/>
      <c r="P98" s="56"/>
      <c r="Q98" s="56"/>
      <c r="R98" s="56"/>
      <c r="S98" s="56"/>
      <c r="T98" s="56"/>
    </row>
    <row r="99" spans="1:20" s="77" customFormat="1" ht="15" customHeight="1" x14ac:dyDescent="0.2">
      <c r="A99" s="56"/>
      <c r="B99" s="56"/>
      <c r="C99" s="56"/>
      <c r="D99" s="59"/>
      <c r="E99" s="65"/>
      <c r="F99" s="65"/>
      <c r="G99" s="56"/>
      <c r="H99" s="56"/>
      <c r="I99" s="79"/>
      <c r="K99" s="56"/>
      <c r="L99" s="56"/>
      <c r="M99" s="56"/>
      <c r="N99" s="56"/>
      <c r="O99" s="56"/>
      <c r="P99" s="56"/>
      <c r="Q99" s="56"/>
      <c r="R99" s="56"/>
      <c r="S99" s="56"/>
      <c r="T99" s="56"/>
    </row>
    <row r="100" spans="1:20" s="77" customFormat="1" ht="15" customHeight="1" x14ac:dyDescent="0.2">
      <c r="A100" s="56"/>
      <c r="B100" s="56"/>
      <c r="C100" s="56"/>
      <c r="D100" s="59"/>
      <c r="E100" s="65"/>
      <c r="F100" s="65"/>
      <c r="G100" s="56"/>
      <c r="H100" s="56"/>
      <c r="I100" s="79"/>
      <c r="K100" s="56"/>
      <c r="L100" s="56"/>
      <c r="M100" s="56"/>
      <c r="N100" s="56"/>
      <c r="O100" s="56"/>
      <c r="P100" s="56"/>
      <c r="Q100" s="56"/>
      <c r="R100" s="56"/>
      <c r="S100" s="56"/>
      <c r="T100" s="56"/>
    </row>
    <row r="101" spans="1:20" s="77" customFormat="1" ht="15" customHeight="1" x14ac:dyDescent="0.2">
      <c r="A101" s="56"/>
      <c r="B101" s="56"/>
      <c r="C101" s="56"/>
      <c r="D101" s="59"/>
      <c r="E101" s="65"/>
      <c r="F101" s="65"/>
      <c r="G101" s="56"/>
      <c r="H101" s="56"/>
      <c r="I101" s="79"/>
      <c r="K101" s="56"/>
      <c r="L101" s="56"/>
      <c r="M101" s="56"/>
      <c r="N101" s="56"/>
      <c r="O101" s="56"/>
      <c r="P101" s="56"/>
      <c r="Q101" s="56"/>
      <c r="R101" s="56"/>
      <c r="S101" s="56"/>
      <c r="T101" s="56"/>
    </row>
    <row r="102" spans="1:20" s="77" customFormat="1" ht="15" customHeight="1" x14ac:dyDescent="0.2">
      <c r="A102" s="56"/>
      <c r="B102" s="56"/>
      <c r="C102" s="56"/>
      <c r="D102" s="59"/>
      <c r="E102" s="65"/>
      <c r="F102" s="65"/>
      <c r="G102" s="56"/>
      <c r="H102" s="56"/>
      <c r="I102" s="79"/>
      <c r="K102" s="56"/>
      <c r="L102" s="56"/>
      <c r="M102" s="56"/>
      <c r="N102" s="56"/>
      <c r="O102" s="56"/>
      <c r="P102" s="56"/>
      <c r="Q102" s="56"/>
      <c r="R102" s="56"/>
      <c r="S102" s="56"/>
      <c r="T102" s="56"/>
    </row>
    <row r="103" spans="1:20" s="77" customFormat="1" ht="15" customHeight="1" x14ac:dyDescent="0.2">
      <c r="A103" s="56"/>
      <c r="B103" s="56"/>
      <c r="C103" s="56"/>
      <c r="D103" s="59"/>
      <c r="E103" s="65"/>
      <c r="F103" s="65"/>
      <c r="G103" s="56"/>
      <c r="H103" s="56"/>
      <c r="I103" s="79"/>
      <c r="K103" s="56"/>
      <c r="L103" s="56"/>
      <c r="M103" s="56"/>
      <c r="N103" s="56"/>
      <c r="O103" s="56"/>
      <c r="P103" s="56"/>
      <c r="Q103" s="56"/>
      <c r="R103" s="56"/>
      <c r="S103" s="56"/>
      <c r="T103" s="56"/>
    </row>
    <row r="104" spans="1:20" s="77" customFormat="1" ht="15" customHeight="1" x14ac:dyDescent="0.2">
      <c r="A104" s="56"/>
      <c r="B104" s="56"/>
      <c r="C104" s="56"/>
      <c r="D104" s="59"/>
      <c r="E104" s="65"/>
      <c r="F104" s="65"/>
      <c r="G104" s="56"/>
      <c r="H104" s="56"/>
      <c r="I104" s="79"/>
      <c r="K104" s="56"/>
      <c r="L104" s="56"/>
      <c r="M104" s="56"/>
      <c r="N104" s="56"/>
      <c r="O104" s="56"/>
      <c r="P104" s="56"/>
      <c r="Q104" s="56"/>
      <c r="R104" s="56"/>
      <c r="S104" s="56"/>
      <c r="T104" s="56"/>
    </row>
    <row r="105" spans="1:20" s="77" customFormat="1" ht="15" customHeight="1" x14ac:dyDescent="0.2">
      <c r="A105" s="56"/>
      <c r="B105" s="56"/>
      <c r="C105" s="56"/>
      <c r="D105" s="59"/>
      <c r="E105" s="65"/>
      <c r="F105" s="65"/>
      <c r="G105" s="56"/>
      <c r="H105" s="56"/>
      <c r="I105" s="79"/>
      <c r="K105" s="56"/>
      <c r="L105" s="56"/>
      <c r="M105" s="56"/>
      <c r="N105" s="56"/>
      <c r="O105" s="56"/>
      <c r="P105" s="56"/>
      <c r="Q105" s="56"/>
      <c r="R105" s="56"/>
      <c r="S105" s="56"/>
      <c r="T105" s="56"/>
    </row>
    <row r="106" spans="1:20" s="77" customFormat="1" ht="15" customHeight="1" x14ac:dyDescent="0.2">
      <c r="A106" s="56"/>
      <c r="B106" s="56"/>
      <c r="C106" s="56"/>
      <c r="D106" s="59"/>
      <c r="E106" s="65"/>
      <c r="F106" s="65"/>
      <c r="G106" s="56"/>
      <c r="H106" s="56"/>
      <c r="I106" s="79"/>
      <c r="K106" s="56"/>
      <c r="L106" s="56"/>
      <c r="M106" s="56"/>
      <c r="N106" s="56"/>
      <c r="O106" s="56"/>
      <c r="P106" s="56"/>
      <c r="Q106" s="56"/>
      <c r="R106" s="56"/>
      <c r="S106" s="56"/>
      <c r="T106" s="56"/>
    </row>
    <row r="107" spans="1:20" s="77" customFormat="1" ht="15" customHeight="1" x14ac:dyDescent="0.2">
      <c r="A107" s="56"/>
      <c r="B107" s="56"/>
      <c r="C107" s="56"/>
      <c r="D107" s="59"/>
      <c r="E107" s="65"/>
      <c r="F107" s="65"/>
      <c r="G107" s="56"/>
      <c r="H107" s="56"/>
      <c r="I107" s="79"/>
      <c r="K107" s="56"/>
      <c r="L107" s="56"/>
      <c r="M107" s="56"/>
      <c r="N107" s="56"/>
      <c r="O107" s="56"/>
      <c r="P107" s="56"/>
      <c r="Q107" s="56"/>
      <c r="R107" s="56"/>
      <c r="S107" s="56"/>
      <c r="T107" s="56"/>
    </row>
    <row r="108" spans="1:20" s="77" customFormat="1" ht="15" customHeight="1" x14ac:dyDescent="0.2">
      <c r="A108" s="56"/>
      <c r="B108" s="56"/>
      <c r="C108" s="56"/>
      <c r="D108" s="59"/>
      <c r="E108" s="65"/>
      <c r="F108" s="65"/>
      <c r="G108" s="56"/>
      <c r="H108" s="56"/>
      <c r="I108" s="79"/>
      <c r="K108" s="56"/>
      <c r="L108" s="56"/>
      <c r="M108" s="56"/>
      <c r="N108" s="56"/>
      <c r="O108" s="56"/>
      <c r="P108" s="56"/>
      <c r="Q108" s="56"/>
      <c r="R108" s="56"/>
      <c r="S108" s="56"/>
      <c r="T108" s="56"/>
    </row>
    <row r="109" spans="1:20" s="77" customFormat="1" ht="15" customHeight="1" x14ac:dyDescent="0.2">
      <c r="A109" s="56"/>
      <c r="B109" s="56"/>
      <c r="C109" s="56"/>
      <c r="D109" s="59"/>
      <c r="E109" s="65"/>
      <c r="F109" s="65"/>
      <c r="G109" s="56"/>
      <c r="H109" s="56"/>
      <c r="I109" s="79"/>
      <c r="K109" s="56"/>
      <c r="L109" s="56"/>
      <c r="M109" s="56"/>
      <c r="N109" s="56"/>
      <c r="O109" s="56"/>
      <c r="P109" s="56"/>
      <c r="Q109" s="56"/>
      <c r="R109" s="56"/>
      <c r="S109" s="56"/>
      <c r="T109" s="56"/>
    </row>
    <row r="110" spans="1:20" s="77" customFormat="1" ht="15" customHeight="1" x14ac:dyDescent="0.2">
      <c r="A110" s="56"/>
      <c r="B110" s="56"/>
      <c r="C110" s="56"/>
      <c r="D110" s="59"/>
      <c r="E110" s="65"/>
      <c r="F110" s="65"/>
      <c r="G110" s="56"/>
      <c r="H110" s="56"/>
      <c r="I110" s="79"/>
      <c r="K110" s="56"/>
      <c r="L110" s="56"/>
      <c r="M110" s="56"/>
      <c r="N110" s="56"/>
      <c r="O110" s="56"/>
      <c r="P110" s="56"/>
      <c r="Q110" s="56"/>
      <c r="R110" s="56"/>
      <c r="S110" s="56"/>
      <c r="T110" s="56"/>
    </row>
    <row r="111" spans="1:20" s="77" customFormat="1" ht="15" customHeight="1" x14ac:dyDescent="0.2">
      <c r="A111" s="56"/>
      <c r="B111" s="56"/>
      <c r="C111" s="56"/>
      <c r="D111" s="59"/>
      <c r="E111" s="65"/>
      <c r="F111" s="65"/>
      <c r="G111" s="56"/>
      <c r="H111" s="56"/>
      <c r="I111" s="79"/>
      <c r="K111" s="56"/>
      <c r="L111" s="56"/>
      <c r="M111" s="56"/>
      <c r="N111" s="56"/>
      <c r="O111" s="56"/>
      <c r="P111" s="56"/>
      <c r="Q111" s="56"/>
      <c r="R111" s="56"/>
      <c r="S111" s="56"/>
      <c r="T111" s="56"/>
    </row>
    <row r="112" spans="1:20" s="77" customFormat="1" ht="15" customHeight="1" x14ac:dyDescent="0.2">
      <c r="A112" s="56"/>
      <c r="B112" s="56"/>
      <c r="C112" s="56"/>
      <c r="D112" s="59"/>
      <c r="E112" s="65"/>
      <c r="F112" s="65"/>
      <c r="G112" s="56"/>
      <c r="H112" s="56"/>
      <c r="I112" s="79"/>
      <c r="K112" s="56"/>
      <c r="L112" s="56"/>
      <c r="M112" s="56"/>
      <c r="N112" s="56"/>
      <c r="O112" s="56"/>
      <c r="P112" s="56"/>
      <c r="Q112" s="56"/>
      <c r="R112" s="56"/>
      <c r="S112" s="56"/>
      <c r="T112" s="56"/>
    </row>
    <row r="113" spans="1:20" s="77" customFormat="1" ht="15" customHeight="1" x14ac:dyDescent="0.2">
      <c r="A113" s="56"/>
      <c r="B113" s="56"/>
      <c r="C113" s="56"/>
      <c r="D113" s="59"/>
      <c r="E113" s="65"/>
      <c r="F113" s="65"/>
      <c r="G113" s="56"/>
      <c r="H113" s="56"/>
      <c r="I113" s="79"/>
      <c r="K113" s="56"/>
      <c r="L113" s="56"/>
      <c r="M113" s="56"/>
      <c r="N113" s="56"/>
      <c r="O113" s="56"/>
      <c r="P113" s="56"/>
      <c r="Q113" s="56"/>
      <c r="R113" s="56"/>
      <c r="S113" s="56"/>
      <c r="T113" s="56"/>
    </row>
    <row r="114" spans="1:20" s="77" customFormat="1" ht="15" customHeight="1" x14ac:dyDescent="0.2">
      <c r="A114" s="56"/>
      <c r="B114" s="56"/>
      <c r="C114" s="56"/>
      <c r="D114" s="59"/>
      <c r="E114" s="65"/>
      <c r="F114" s="65"/>
      <c r="G114" s="56"/>
      <c r="H114" s="56"/>
      <c r="I114" s="79"/>
      <c r="K114" s="56"/>
      <c r="L114" s="56"/>
      <c r="M114" s="56"/>
      <c r="N114" s="56"/>
      <c r="O114" s="56"/>
      <c r="P114" s="56"/>
      <c r="Q114" s="56"/>
      <c r="R114" s="56"/>
      <c r="S114" s="56"/>
      <c r="T114" s="56"/>
    </row>
    <row r="115" spans="1:20" s="77" customFormat="1" ht="15" customHeight="1" x14ac:dyDescent="0.2">
      <c r="A115" s="56"/>
      <c r="B115" s="56"/>
      <c r="C115" s="56"/>
      <c r="D115" s="59"/>
      <c r="E115" s="65"/>
      <c r="F115" s="65"/>
      <c r="G115" s="56"/>
      <c r="H115" s="56"/>
      <c r="I115" s="79"/>
      <c r="K115" s="56"/>
      <c r="L115" s="56"/>
      <c r="M115" s="56"/>
      <c r="N115" s="56"/>
      <c r="O115" s="56"/>
      <c r="P115" s="56"/>
      <c r="Q115" s="56"/>
      <c r="R115" s="56"/>
      <c r="S115" s="56"/>
      <c r="T115" s="56"/>
    </row>
    <row r="116" spans="1:20" s="77" customFormat="1" ht="15" customHeight="1" x14ac:dyDescent="0.2">
      <c r="A116" s="56"/>
      <c r="B116" s="56"/>
      <c r="C116" s="56"/>
      <c r="D116" s="59"/>
      <c r="E116" s="65"/>
      <c r="F116" s="65"/>
      <c r="G116" s="56"/>
      <c r="H116" s="56"/>
      <c r="I116" s="79"/>
      <c r="K116" s="56"/>
      <c r="L116" s="56"/>
      <c r="M116" s="56"/>
      <c r="N116" s="56"/>
      <c r="O116" s="56"/>
      <c r="P116" s="56"/>
      <c r="Q116" s="56"/>
      <c r="R116" s="56"/>
      <c r="S116" s="56"/>
      <c r="T116" s="56"/>
    </row>
    <row r="117" spans="1:20" s="77" customFormat="1" ht="15" customHeight="1" x14ac:dyDescent="0.2">
      <c r="A117" s="56"/>
      <c r="B117" s="56"/>
      <c r="C117" s="56"/>
      <c r="D117" s="59"/>
      <c r="E117" s="65"/>
      <c r="F117" s="65"/>
      <c r="G117" s="56"/>
      <c r="H117" s="56"/>
      <c r="I117" s="79"/>
      <c r="K117" s="56"/>
      <c r="L117" s="56"/>
      <c r="M117" s="56"/>
      <c r="N117" s="56"/>
      <c r="O117" s="56"/>
      <c r="P117" s="56"/>
      <c r="Q117" s="56"/>
      <c r="R117" s="56"/>
      <c r="S117" s="56"/>
      <c r="T117" s="56"/>
    </row>
    <row r="118" spans="1:20" s="77" customFormat="1" ht="15" customHeight="1" x14ac:dyDescent="0.2">
      <c r="A118" s="56"/>
      <c r="B118" s="56"/>
      <c r="C118" s="56"/>
      <c r="D118" s="59"/>
      <c r="E118" s="65"/>
      <c r="F118" s="65"/>
      <c r="G118" s="56"/>
      <c r="H118" s="56"/>
      <c r="I118" s="79"/>
      <c r="K118" s="56"/>
      <c r="L118" s="56"/>
      <c r="M118" s="56"/>
      <c r="N118" s="56"/>
      <c r="O118" s="56"/>
      <c r="P118" s="56"/>
      <c r="Q118" s="56"/>
      <c r="R118" s="56"/>
      <c r="S118" s="56"/>
      <c r="T118" s="56"/>
    </row>
    <row r="119" spans="1:20" s="77" customFormat="1" ht="15" customHeight="1" x14ac:dyDescent="0.2">
      <c r="A119" s="56"/>
      <c r="B119" s="56"/>
      <c r="C119" s="56"/>
      <c r="D119" s="59"/>
      <c r="E119" s="65"/>
      <c r="F119" s="65"/>
      <c r="G119" s="56"/>
      <c r="H119" s="56"/>
      <c r="I119" s="79"/>
      <c r="K119" s="56"/>
      <c r="L119" s="56"/>
      <c r="M119" s="56"/>
      <c r="N119" s="56"/>
      <c r="O119" s="56"/>
      <c r="P119" s="56"/>
      <c r="Q119" s="56"/>
      <c r="R119" s="56"/>
      <c r="S119" s="56"/>
      <c r="T119" s="56"/>
    </row>
    <row r="120" spans="1:20" s="77" customFormat="1" ht="15" customHeight="1" x14ac:dyDescent="0.2">
      <c r="A120" s="56"/>
      <c r="B120" s="56"/>
      <c r="C120" s="56"/>
      <c r="D120" s="59"/>
      <c r="E120" s="65"/>
      <c r="F120" s="65"/>
      <c r="G120" s="56"/>
      <c r="H120" s="56"/>
      <c r="I120" s="79"/>
      <c r="K120" s="56"/>
      <c r="L120" s="56"/>
      <c r="M120" s="56"/>
      <c r="N120" s="56"/>
      <c r="O120" s="56"/>
      <c r="P120" s="56"/>
      <c r="Q120" s="56"/>
      <c r="R120" s="56"/>
      <c r="S120" s="56"/>
      <c r="T120" s="56"/>
    </row>
    <row r="121" spans="1:20" s="77" customFormat="1" ht="15" customHeight="1" x14ac:dyDescent="0.2">
      <c r="A121" s="56"/>
      <c r="B121" s="56"/>
      <c r="C121" s="56"/>
      <c r="D121" s="59"/>
      <c r="E121" s="65"/>
      <c r="F121" s="65"/>
      <c r="G121" s="56"/>
      <c r="H121" s="56"/>
      <c r="I121" s="79"/>
      <c r="K121" s="56"/>
      <c r="L121" s="56"/>
      <c r="M121" s="56"/>
      <c r="N121" s="56"/>
      <c r="O121" s="56"/>
      <c r="P121" s="56"/>
      <c r="Q121" s="56"/>
      <c r="R121" s="56"/>
      <c r="S121" s="56"/>
      <c r="T121" s="56"/>
    </row>
    <row r="122" spans="1:20" s="77" customFormat="1" ht="15" customHeight="1" x14ac:dyDescent="0.2">
      <c r="A122" s="56"/>
      <c r="B122" s="56"/>
      <c r="C122" s="56"/>
      <c r="D122" s="59"/>
      <c r="E122" s="65"/>
      <c r="F122" s="65"/>
      <c r="G122" s="56"/>
      <c r="H122" s="56"/>
      <c r="I122" s="79"/>
      <c r="K122" s="56"/>
      <c r="L122" s="56"/>
      <c r="M122" s="56"/>
      <c r="N122" s="56"/>
      <c r="O122" s="56"/>
      <c r="P122" s="56"/>
      <c r="Q122" s="56"/>
      <c r="R122" s="56"/>
      <c r="S122" s="56"/>
      <c r="T122" s="56"/>
    </row>
    <row r="123" spans="1:20" s="77" customFormat="1" ht="15" customHeight="1" x14ac:dyDescent="0.2">
      <c r="A123" s="56"/>
      <c r="B123" s="56"/>
      <c r="C123" s="56"/>
      <c r="D123" s="59"/>
      <c r="E123" s="65"/>
      <c r="F123" s="65"/>
      <c r="G123" s="56"/>
      <c r="H123" s="56"/>
      <c r="I123" s="79"/>
      <c r="K123" s="56"/>
      <c r="L123" s="56"/>
      <c r="M123" s="56"/>
      <c r="N123" s="56"/>
      <c r="O123" s="56"/>
      <c r="P123" s="56"/>
      <c r="Q123" s="56"/>
      <c r="R123" s="56"/>
      <c r="S123" s="56"/>
      <c r="T123" s="56"/>
    </row>
    <row r="124" spans="1:20" s="77" customFormat="1" ht="15" customHeight="1" x14ac:dyDescent="0.2">
      <c r="A124" s="56"/>
      <c r="B124" s="56"/>
      <c r="C124" s="56"/>
      <c r="D124" s="59"/>
      <c r="E124" s="65"/>
      <c r="F124" s="65"/>
      <c r="G124" s="56"/>
      <c r="H124" s="56"/>
      <c r="I124" s="79"/>
      <c r="K124" s="56"/>
      <c r="L124" s="56"/>
      <c r="M124" s="56"/>
      <c r="N124" s="56"/>
      <c r="O124" s="56"/>
      <c r="P124" s="56"/>
      <c r="Q124" s="56"/>
      <c r="R124" s="56"/>
      <c r="S124" s="56"/>
      <c r="T124" s="56"/>
    </row>
    <row r="125" spans="1:20" s="77" customFormat="1" ht="15" customHeight="1" x14ac:dyDescent="0.2">
      <c r="A125" s="56"/>
      <c r="B125" s="56"/>
      <c r="C125" s="56"/>
      <c r="D125" s="59"/>
      <c r="E125" s="65"/>
      <c r="F125" s="65"/>
      <c r="G125" s="56"/>
      <c r="H125" s="56"/>
      <c r="I125" s="79"/>
      <c r="K125" s="56"/>
      <c r="L125" s="56"/>
      <c r="M125" s="56"/>
      <c r="N125" s="56"/>
      <c r="O125" s="56"/>
      <c r="P125" s="56"/>
      <c r="Q125" s="56"/>
      <c r="R125" s="56"/>
      <c r="S125" s="56"/>
      <c r="T125" s="56"/>
    </row>
    <row r="126" spans="1:20" s="77" customFormat="1" ht="15" customHeight="1" x14ac:dyDescent="0.2">
      <c r="A126" s="56"/>
      <c r="B126" s="56"/>
      <c r="C126" s="56"/>
      <c r="D126" s="59"/>
      <c r="E126" s="65"/>
      <c r="F126" s="65"/>
      <c r="G126" s="56"/>
      <c r="H126" s="56"/>
      <c r="I126" s="79"/>
      <c r="K126" s="56"/>
      <c r="L126" s="56"/>
      <c r="M126" s="56"/>
      <c r="N126" s="56"/>
      <c r="O126" s="56"/>
      <c r="P126" s="56"/>
      <c r="Q126" s="56"/>
      <c r="R126" s="56"/>
      <c r="S126" s="56"/>
      <c r="T126" s="56"/>
    </row>
    <row r="127" spans="1:20" s="77" customFormat="1" ht="15" customHeight="1" x14ac:dyDescent="0.2">
      <c r="A127" s="56"/>
      <c r="B127" s="56"/>
      <c r="C127" s="56"/>
      <c r="D127" s="59"/>
      <c r="E127" s="65"/>
      <c r="F127" s="65"/>
      <c r="G127" s="56"/>
      <c r="H127" s="56"/>
      <c r="I127" s="79"/>
      <c r="K127" s="56"/>
      <c r="L127" s="56"/>
      <c r="M127" s="56"/>
      <c r="N127" s="56"/>
      <c r="O127" s="56"/>
      <c r="P127" s="56"/>
      <c r="Q127" s="56"/>
      <c r="R127" s="56"/>
      <c r="S127" s="56"/>
      <c r="T127" s="56"/>
    </row>
    <row r="128" spans="1:20" s="77" customFormat="1" ht="15" customHeight="1" x14ac:dyDescent="0.2">
      <c r="A128" s="56"/>
      <c r="B128" s="56"/>
      <c r="C128" s="56"/>
      <c r="D128" s="59"/>
      <c r="E128" s="65"/>
      <c r="F128" s="65"/>
      <c r="G128" s="56"/>
      <c r="H128" s="56"/>
      <c r="I128" s="79"/>
      <c r="K128" s="56"/>
      <c r="L128" s="56"/>
      <c r="M128" s="56"/>
      <c r="N128" s="56"/>
      <c r="O128" s="56"/>
      <c r="P128" s="56"/>
      <c r="Q128" s="56"/>
      <c r="R128" s="56"/>
      <c r="S128" s="56"/>
      <c r="T128" s="56"/>
    </row>
  </sheetData>
  <mergeCells count="6">
    <mergeCell ref="A2:E2"/>
    <mergeCell ref="B7:B8"/>
    <mergeCell ref="C7:C8"/>
    <mergeCell ref="D7:D8"/>
    <mergeCell ref="A7:A8"/>
    <mergeCell ref="A5:D5"/>
  </mergeCells>
  <hyperlinks>
    <hyperlink ref="A2" r:id="rId1" display="www.cbo.gov/publication/45010"/>
    <hyperlink ref="A2:D2" r:id="rId2" display="www.cbo.gov/publication/49892"/>
    <hyperlink ref="A72" location="Contents!A1" display="Back to Table of Contents"/>
  </hyperlinks>
  <pageMargins left="0.75" right="0.75" top="0.75" bottom="0.75" header="0.3" footer="0.3"/>
  <pageSetup scale="21"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M101"/>
  <sheetViews>
    <sheetView workbookViewId="0"/>
  </sheetViews>
  <sheetFormatPr defaultColWidth="8.85546875" defaultRowHeight="15" customHeight="1" x14ac:dyDescent="0.2"/>
  <cols>
    <col min="1" max="1" width="18.7109375" style="31" customWidth="1"/>
    <col min="2" max="2" width="43.140625" style="34" customWidth="1"/>
    <col min="3" max="8" width="8.85546875" style="33"/>
    <col min="9" max="9" width="9.42578125" style="33" bestFit="1" customWidth="1"/>
    <col min="10" max="16384" width="8.85546875" style="33"/>
  </cols>
  <sheetData>
    <row r="1" spans="1:13" ht="15" customHeight="1" x14ac:dyDescent="0.2">
      <c r="A1" s="48" t="s">
        <v>34</v>
      </c>
    </row>
    <row r="2" spans="1:13" ht="15" customHeight="1" x14ac:dyDescent="0.2">
      <c r="A2" s="54" t="s">
        <v>30</v>
      </c>
      <c r="B2" s="47"/>
    </row>
    <row r="5" spans="1:13" ht="30" customHeight="1" x14ac:dyDescent="0.25">
      <c r="A5" s="112" t="s">
        <v>28</v>
      </c>
      <c r="B5" s="113"/>
    </row>
    <row r="6" spans="1:13" s="40" customFormat="1" ht="15" customHeight="1" x14ac:dyDescent="0.2">
      <c r="A6" s="61" t="s">
        <v>16</v>
      </c>
      <c r="B6" s="19"/>
      <c r="C6" s="44"/>
    </row>
    <row r="8" spans="1:13" ht="15" customHeight="1" x14ac:dyDescent="0.2">
      <c r="A8" s="42"/>
      <c r="B8" s="41" t="s">
        <v>11</v>
      </c>
      <c r="H8" s="40"/>
      <c r="I8" s="39"/>
      <c r="J8" s="40"/>
      <c r="K8" s="40"/>
      <c r="L8" s="40"/>
      <c r="M8" s="39"/>
    </row>
    <row r="9" spans="1:13" ht="15" customHeight="1" x14ac:dyDescent="0.2">
      <c r="A9" s="31">
        <v>1940</v>
      </c>
      <c r="B9" s="37">
        <v>43.6</v>
      </c>
    </row>
    <row r="10" spans="1:13" ht="15" customHeight="1" x14ac:dyDescent="0.2">
      <c r="A10" s="31">
        <v>1941</v>
      </c>
      <c r="B10" s="37">
        <v>41.5</v>
      </c>
    </row>
    <row r="11" spans="1:13" ht="15" customHeight="1" x14ac:dyDescent="0.2">
      <c r="A11" s="31">
        <v>1942</v>
      </c>
      <c r="B11" s="37">
        <v>45.9</v>
      </c>
    </row>
    <row r="12" spans="1:13" ht="15" customHeight="1" x14ac:dyDescent="0.2">
      <c r="A12" s="31">
        <v>1943</v>
      </c>
      <c r="B12" s="37">
        <v>69.2</v>
      </c>
    </row>
    <row r="13" spans="1:13" ht="15" customHeight="1" x14ac:dyDescent="0.2">
      <c r="A13" s="31">
        <v>1944</v>
      </c>
      <c r="B13" s="37">
        <v>86.4</v>
      </c>
    </row>
    <row r="14" spans="1:13" ht="15" customHeight="1" x14ac:dyDescent="0.2">
      <c r="A14" s="31">
        <v>1945</v>
      </c>
      <c r="B14" s="37">
        <v>103.9</v>
      </c>
    </row>
    <row r="15" spans="1:13" ht="15" customHeight="1" x14ac:dyDescent="0.2">
      <c r="A15" s="31">
        <v>1946</v>
      </c>
      <c r="B15" s="37">
        <v>106.1</v>
      </c>
    </row>
    <row r="16" spans="1:13" ht="15" customHeight="1" x14ac:dyDescent="0.2">
      <c r="A16" s="31">
        <v>1947</v>
      </c>
      <c r="B16" s="37">
        <v>93.9</v>
      </c>
    </row>
    <row r="17" spans="1:2" ht="15" customHeight="1" x14ac:dyDescent="0.2">
      <c r="A17" s="31">
        <v>1948</v>
      </c>
      <c r="B17" s="37">
        <v>82.4</v>
      </c>
    </row>
    <row r="18" spans="1:2" ht="15" customHeight="1" x14ac:dyDescent="0.2">
      <c r="A18" s="31">
        <v>1949</v>
      </c>
      <c r="B18" s="37">
        <v>77.400000000000006</v>
      </c>
    </row>
    <row r="19" spans="1:2" ht="15" customHeight="1" x14ac:dyDescent="0.2">
      <c r="A19" s="31">
        <v>1950</v>
      </c>
      <c r="B19" s="37">
        <v>78.5</v>
      </c>
    </row>
    <row r="20" spans="1:2" ht="15" customHeight="1" x14ac:dyDescent="0.2">
      <c r="A20" s="31">
        <v>1951</v>
      </c>
      <c r="B20" s="37">
        <v>65.5</v>
      </c>
    </row>
    <row r="21" spans="1:2" ht="15" customHeight="1" x14ac:dyDescent="0.2">
      <c r="A21" s="31">
        <v>1952</v>
      </c>
      <c r="B21" s="37">
        <v>60.1</v>
      </c>
    </row>
    <row r="22" spans="1:2" ht="15" customHeight="1" x14ac:dyDescent="0.2">
      <c r="A22" s="31">
        <v>1953</v>
      </c>
      <c r="B22" s="37">
        <v>57.1</v>
      </c>
    </row>
    <row r="23" spans="1:2" ht="15" customHeight="1" x14ac:dyDescent="0.2">
      <c r="A23" s="31">
        <v>1954</v>
      </c>
      <c r="B23" s="37">
        <v>57.9</v>
      </c>
    </row>
    <row r="24" spans="1:2" ht="15" customHeight="1" x14ac:dyDescent="0.2">
      <c r="A24" s="31">
        <v>1955</v>
      </c>
      <c r="B24" s="37">
        <v>55.7</v>
      </c>
    </row>
    <row r="25" spans="1:2" ht="15" customHeight="1" x14ac:dyDescent="0.2">
      <c r="A25" s="31">
        <v>1956</v>
      </c>
      <c r="B25" s="37">
        <v>50.6</v>
      </c>
    </row>
    <row r="26" spans="1:2" ht="15" customHeight="1" x14ac:dyDescent="0.2">
      <c r="A26" s="31">
        <v>1957</v>
      </c>
      <c r="B26" s="37">
        <v>47.2</v>
      </c>
    </row>
    <row r="27" spans="1:2" ht="15" customHeight="1" x14ac:dyDescent="0.2">
      <c r="A27" s="31">
        <v>1958</v>
      </c>
      <c r="B27" s="37">
        <v>47.7</v>
      </c>
    </row>
    <row r="28" spans="1:2" ht="15" customHeight="1" x14ac:dyDescent="0.2">
      <c r="A28" s="31">
        <v>1959</v>
      </c>
      <c r="B28" s="37">
        <v>46.4</v>
      </c>
    </row>
    <row r="29" spans="1:2" ht="15" customHeight="1" x14ac:dyDescent="0.2">
      <c r="A29" s="31">
        <v>1960</v>
      </c>
      <c r="B29" s="37">
        <v>44.3</v>
      </c>
    </row>
    <row r="30" spans="1:2" ht="15" customHeight="1" x14ac:dyDescent="0.2">
      <c r="A30" s="31">
        <v>1961</v>
      </c>
      <c r="B30" s="37">
        <v>43.5</v>
      </c>
    </row>
    <row r="31" spans="1:2" ht="15" customHeight="1" x14ac:dyDescent="0.2">
      <c r="A31" s="31">
        <v>1962</v>
      </c>
      <c r="B31" s="37">
        <v>42.345999999999997</v>
      </c>
    </row>
    <row r="32" spans="1:2" ht="15" customHeight="1" x14ac:dyDescent="0.2">
      <c r="A32" s="31">
        <v>1963</v>
      </c>
      <c r="B32" s="37">
        <v>41.082999999999998</v>
      </c>
    </row>
    <row r="33" spans="1:2" ht="15" customHeight="1" x14ac:dyDescent="0.2">
      <c r="A33" s="31">
        <v>1964</v>
      </c>
      <c r="B33" s="37">
        <v>38.817</v>
      </c>
    </row>
    <row r="34" spans="1:2" ht="15" customHeight="1" x14ac:dyDescent="0.2">
      <c r="A34" s="31">
        <v>1965</v>
      </c>
      <c r="B34" s="37">
        <v>36.764000000000003</v>
      </c>
    </row>
    <row r="35" spans="1:2" ht="15" customHeight="1" x14ac:dyDescent="0.2">
      <c r="A35" s="31">
        <v>1966</v>
      </c>
      <c r="B35" s="37">
        <v>33.789000000000001</v>
      </c>
    </row>
    <row r="36" spans="1:2" ht="15" customHeight="1" x14ac:dyDescent="0.2">
      <c r="A36" s="31">
        <v>1967</v>
      </c>
      <c r="B36" s="37">
        <v>31.873000000000001</v>
      </c>
    </row>
    <row r="37" spans="1:2" ht="15" customHeight="1" x14ac:dyDescent="0.2">
      <c r="A37" s="31">
        <v>1968</v>
      </c>
      <c r="B37" s="37">
        <v>32.259</v>
      </c>
    </row>
    <row r="38" spans="1:2" ht="15" customHeight="1" x14ac:dyDescent="0.2">
      <c r="A38" s="31">
        <v>1969</v>
      </c>
      <c r="B38" s="37">
        <v>28.37</v>
      </c>
    </row>
    <row r="39" spans="1:2" ht="15" customHeight="1" x14ac:dyDescent="0.2">
      <c r="A39" s="31">
        <v>1970</v>
      </c>
      <c r="B39" s="37">
        <v>27.056999999999999</v>
      </c>
    </row>
    <row r="40" spans="1:2" ht="15" customHeight="1" x14ac:dyDescent="0.2">
      <c r="A40" s="31">
        <v>1971</v>
      </c>
      <c r="B40" s="37">
        <v>27.14</v>
      </c>
    </row>
    <row r="41" spans="1:2" ht="15" customHeight="1" x14ac:dyDescent="0.2">
      <c r="A41" s="31">
        <v>1972</v>
      </c>
      <c r="B41" s="37">
        <v>26.506</v>
      </c>
    </row>
    <row r="42" spans="1:2" ht="15" customHeight="1" x14ac:dyDescent="0.2">
      <c r="A42" s="31">
        <v>1973</v>
      </c>
      <c r="B42" s="37">
        <v>25.202000000000002</v>
      </c>
    </row>
    <row r="43" spans="1:2" ht="15" customHeight="1" x14ac:dyDescent="0.2">
      <c r="A43" s="31">
        <v>1974</v>
      </c>
      <c r="B43" s="37">
        <v>23.178000000000001</v>
      </c>
    </row>
    <row r="44" spans="1:2" ht="15" customHeight="1" x14ac:dyDescent="0.2">
      <c r="A44" s="31">
        <v>1975</v>
      </c>
      <c r="B44" s="37">
        <v>24.562000000000001</v>
      </c>
    </row>
    <row r="45" spans="1:2" ht="15" customHeight="1" x14ac:dyDescent="0.2">
      <c r="A45" s="31">
        <v>1976</v>
      </c>
      <c r="B45" s="37">
        <v>26.728999999999999</v>
      </c>
    </row>
    <row r="46" spans="1:2" ht="15" customHeight="1" x14ac:dyDescent="0.2">
      <c r="A46" s="31">
        <v>1977</v>
      </c>
      <c r="B46" s="37">
        <v>27.125</v>
      </c>
    </row>
    <row r="47" spans="1:2" ht="15" customHeight="1" x14ac:dyDescent="0.2">
      <c r="A47" s="31">
        <v>1978</v>
      </c>
      <c r="B47" s="37">
        <v>26.704999999999998</v>
      </c>
    </row>
    <row r="48" spans="1:2" ht="15" customHeight="1" x14ac:dyDescent="0.2">
      <c r="A48" s="31">
        <v>1979</v>
      </c>
      <c r="B48" s="37">
        <v>24.957999999999998</v>
      </c>
    </row>
    <row r="49" spans="1:2" ht="15" customHeight="1" x14ac:dyDescent="0.2">
      <c r="A49" s="31">
        <v>1980</v>
      </c>
      <c r="B49" s="37">
        <v>25.5</v>
      </c>
    </row>
    <row r="50" spans="1:2" ht="15" customHeight="1" x14ac:dyDescent="0.2">
      <c r="A50" s="31">
        <v>1981</v>
      </c>
      <c r="B50" s="37">
        <v>25.195</v>
      </c>
    </row>
    <row r="51" spans="1:2" ht="15" customHeight="1" x14ac:dyDescent="0.2">
      <c r="A51" s="31">
        <v>1982</v>
      </c>
      <c r="B51" s="37">
        <v>27.905000000000001</v>
      </c>
    </row>
    <row r="52" spans="1:2" ht="15" customHeight="1" x14ac:dyDescent="0.2">
      <c r="A52" s="31">
        <v>1983</v>
      </c>
      <c r="B52" s="37">
        <v>32.162999999999997</v>
      </c>
    </row>
    <row r="53" spans="1:2" ht="15" customHeight="1" x14ac:dyDescent="0.2">
      <c r="A53" s="31">
        <v>1984</v>
      </c>
      <c r="B53" s="37">
        <v>33.094999999999999</v>
      </c>
    </row>
    <row r="54" spans="1:2" ht="15" customHeight="1" x14ac:dyDescent="0.2">
      <c r="A54" s="31">
        <v>1985</v>
      </c>
      <c r="B54" s="37">
        <v>35.338999999999999</v>
      </c>
    </row>
    <row r="55" spans="1:2" ht="15" customHeight="1" x14ac:dyDescent="0.2">
      <c r="A55" s="31">
        <v>1986</v>
      </c>
      <c r="B55" s="37">
        <v>38.456000000000003</v>
      </c>
    </row>
    <row r="56" spans="1:2" ht="15" customHeight="1" x14ac:dyDescent="0.2">
      <c r="A56" s="31">
        <v>1987</v>
      </c>
      <c r="B56" s="37">
        <v>39.637</v>
      </c>
    </row>
    <row r="57" spans="1:2" ht="15" customHeight="1" x14ac:dyDescent="0.2">
      <c r="A57" s="31">
        <v>1988</v>
      </c>
      <c r="B57" s="37">
        <v>39.926000000000002</v>
      </c>
    </row>
    <row r="58" spans="1:2" ht="15" customHeight="1" x14ac:dyDescent="0.2">
      <c r="A58" s="31">
        <v>1989</v>
      </c>
      <c r="B58" s="37">
        <v>39.439</v>
      </c>
    </row>
    <row r="59" spans="1:2" ht="15" customHeight="1" x14ac:dyDescent="0.2">
      <c r="A59" s="31">
        <v>1990</v>
      </c>
      <c r="B59" s="37">
        <v>40.883000000000003</v>
      </c>
    </row>
    <row r="60" spans="1:2" ht="15" customHeight="1" x14ac:dyDescent="0.2">
      <c r="A60" s="31">
        <v>1991</v>
      </c>
      <c r="B60" s="37">
        <v>44.131</v>
      </c>
    </row>
    <row r="61" spans="1:2" ht="15" customHeight="1" x14ac:dyDescent="0.2">
      <c r="A61" s="31">
        <v>1992</v>
      </c>
      <c r="B61" s="37">
        <v>46.752000000000002</v>
      </c>
    </row>
    <row r="62" spans="1:2" ht="15" customHeight="1" x14ac:dyDescent="0.2">
      <c r="A62" s="31">
        <v>1993</v>
      </c>
      <c r="B62" s="37">
        <v>47.945</v>
      </c>
    </row>
    <row r="63" spans="1:2" ht="15" customHeight="1" x14ac:dyDescent="0.2">
      <c r="A63" s="31">
        <v>1994</v>
      </c>
      <c r="B63" s="37">
        <v>47.835000000000001</v>
      </c>
    </row>
    <row r="64" spans="1:2" ht="15" customHeight="1" x14ac:dyDescent="0.2">
      <c r="A64" s="31">
        <v>1995</v>
      </c>
      <c r="B64" s="37">
        <v>47.673999999999999</v>
      </c>
    </row>
    <row r="65" spans="1:2" ht="15" customHeight="1" x14ac:dyDescent="0.2">
      <c r="A65" s="31">
        <v>1996</v>
      </c>
      <c r="B65" s="37">
        <v>46.962000000000003</v>
      </c>
    </row>
    <row r="66" spans="1:2" ht="15" customHeight="1" x14ac:dyDescent="0.2">
      <c r="A66" s="31">
        <v>1997</v>
      </c>
      <c r="B66" s="37">
        <v>44.637999999999998</v>
      </c>
    </row>
    <row r="67" spans="1:2" ht="15" customHeight="1" x14ac:dyDescent="0.2">
      <c r="A67" s="31">
        <v>1998</v>
      </c>
      <c r="B67" s="37">
        <v>41.665999999999997</v>
      </c>
    </row>
    <row r="68" spans="1:2" ht="15" customHeight="1" x14ac:dyDescent="0.2">
      <c r="A68" s="31">
        <v>1999</v>
      </c>
      <c r="B68" s="37">
        <v>38.319000000000003</v>
      </c>
    </row>
    <row r="69" spans="1:2" ht="15" customHeight="1" x14ac:dyDescent="0.2">
      <c r="A69" s="31">
        <v>2000</v>
      </c>
      <c r="B69" s="37">
        <v>33.701999999999998</v>
      </c>
    </row>
    <row r="70" spans="1:2" ht="15" customHeight="1" x14ac:dyDescent="0.2">
      <c r="A70" s="31">
        <v>2001</v>
      </c>
      <c r="B70" s="37">
        <v>31.536000000000001</v>
      </c>
    </row>
    <row r="71" spans="1:2" ht="15" customHeight="1" x14ac:dyDescent="0.2">
      <c r="A71" s="31">
        <v>2002</v>
      </c>
      <c r="B71" s="37">
        <v>32.68</v>
      </c>
    </row>
    <row r="72" spans="1:2" ht="15" customHeight="1" x14ac:dyDescent="0.2">
      <c r="A72" s="31">
        <v>2003</v>
      </c>
      <c r="B72" s="37">
        <v>34.682000000000002</v>
      </c>
    </row>
    <row r="73" spans="1:2" ht="15" customHeight="1" x14ac:dyDescent="0.2">
      <c r="A73" s="31">
        <v>2004</v>
      </c>
      <c r="B73" s="37">
        <v>35.72</v>
      </c>
    </row>
    <row r="74" spans="1:2" ht="15" customHeight="1" x14ac:dyDescent="0.2">
      <c r="A74" s="31">
        <v>2005</v>
      </c>
      <c r="B74" s="37">
        <v>35.780999999999999</v>
      </c>
    </row>
    <row r="75" spans="1:2" ht="15" customHeight="1" x14ac:dyDescent="0.2">
      <c r="A75" s="31">
        <v>2006</v>
      </c>
      <c r="B75" s="37">
        <v>35.406999999999996</v>
      </c>
    </row>
    <row r="76" spans="1:2" ht="15" customHeight="1" x14ac:dyDescent="0.2">
      <c r="A76" s="31">
        <v>2007</v>
      </c>
      <c r="B76" s="37">
        <v>35.232999999999997</v>
      </c>
    </row>
    <row r="77" spans="1:2" ht="15" customHeight="1" x14ac:dyDescent="0.2">
      <c r="A77" s="31">
        <v>2008</v>
      </c>
      <c r="B77" s="37">
        <v>39.360999999999997</v>
      </c>
    </row>
    <row r="78" spans="1:2" ht="15" customHeight="1" x14ac:dyDescent="0.2">
      <c r="A78" s="31">
        <v>2009</v>
      </c>
      <c r="B78" s="37">
        <v>52.277999999999999</v>
      </c>
    </row>
    <row r="79" spans="1:2" ht="15" customHeight="1" x14ac:dyDescent="0.2">
      <c r="A79" s="31">
        <v>2010</v>
      </c>
      <c r="B79" s="37">
        <v>60.779000000000003</v>
      </c>
    </row>
    <row r="80" spans="1:2" ht="15" customHeight="1" x14ac:dyDescent="0.2">
      <c r="A80" s="31">
        <v>2011</v>
      </c>
      <c r="B80" s="37">
        <v>65.751999999999995</v>
      </c>
    </row>
    <row r="81" spans="1:2" ht="15" customHeight="1" x14ac:dyDescent="0.2">
      <c r="A81" s="31">
        <v>2012</v>
      </c>
      <c r="B81" s="37">
        <v>70.259</v>
      </c>
    </row>
    <row r="82" spans="1:2" ht="15" customHeight="1" x14ac:dyDescent="0.2">
      <c r="A82" s="31">
        <v>2013</v>
      </c>
      <c r="B82" s="37">
        <v>72.168999999999997</v>
      </c>
    </row>
    <row r="83" spans="1:2" ht="15" customHeight="1" x14ac:dyDescent="0.2">
      <c r="A83" s="31">
        <v>2014</v>
      </c>
      <c r="B83" s="37">
        <v>73.731999999999999</v>
      </c>
    </row>
    <row r="84" spans="1:2" ht="15" customHeight="1" x14ac:dyDescent="0.2">
      <c r="A84" s="31">
        <v>2015</v>
      </c>
      <c r="B84" s="37">
        <v>72.507000000000005</v>
      </c>
    </row>
    <row r="85" spans="1:2" ht="15" customHeight="1" x14ac:dyDescent="0.2">
      <c r="A85" s="31">
        <v>2016</v>
      </c>
      <c r="B85" s="37">
        <v>76.370999999999995</v>
      </c>
    </row>
    <row r="86" spans="1:2" ht="15" customHeight="1" x14ac:dyDescent="0.2">
      <c r="A86" s="31">
        <v>2017</v>
      </c>
      <c r="B86" s="37">
        <v>76.096000000000004</v>
      </c>
    </row>
    <row r="87" spans="1:2" ht="15" customHeight="1" x14ac:dyDescent="0.2">
      <c r="A87" s="31">
        <v>2018</v>
      </c>
      <c r="B87" s="37">
        <v>77.831000000000003</v>
      </c>
    </row>
    <row r="88" spans="1:2" ht="15" customHeight="1" x14ac:dyDescent="0.2">
      <c r="A88" s="31">
        <v>2019</v>
      </c>
      <c r="B88" s="37">
        <v>78.212000000000003</v>
      </c>
    </row>
    <row r="89" spans="1:2" ht="15" customHeight="1" x14ac:dyDescent="0.2">
      <c r="A89" s="31">
        <v>2020</v>
      </c>
      <c r="B89" s="37">
        <v>79.457999999999998</v>
      </c>
    </row>
    <row r="90" spans="1:2" ht="15" customHeight="1" x14ac:dyDescent="0.2">
      <c r="A90" s="31">
        <v>2021</v>
      </c>
      <c r="B90" s="37">
        <v>81.037999999999997</v>
      </c>
    </row>
    <row r="91" spans="1:2" ht="15" customHeight="1" x14ac:dyDescent="0.2">
      <c r="A91" s="31">
        <v>2022</v>
      </c>
      <c r="B91" s="86">
        <v>83.049998000000002</v>
      </c>
    </row>
    <row r="92" spans="1:2" ht="15" customHeight="1" x14ac:dyDescent="0.2">
      <c r="A92" s="31">
        <v>2023</v>
      </c>
      <c r="B92" s="37">
        <v>84.75</v>
      </c>
    </row>
    <row r="93" spans="1:2" ht="15" customHeight="1" x14ac:dyDescent="0.2">
      <c r="A93" s="38">
        <v>2024</v>
      </c>
      <c r="B93" s="37">
        <v>85.879000000000005</v>
      </c>
    </row>
    <row r="94" spans="1:2" ht="15" customHeight="1" x14ac:dyDescent="0.2">
      <c r="A94" s="31">
        <v>2025</v>
      </c>
      <c r="B94" s="37">
        <v>87.234999999999999</v>
      </c>
    </row>
    <row r="95" spans="1:2" ht="15" customHeight="1" x14ac:dyDescent="0.2">
      <c r="A95" s="31">
        <v>2026</v>
      </c>
      <c r="B95" s="37">
        <v>88.468000000000004</v>
      </c>
    </row>
    <row r="96" spans="1:2" ht="15" customHeight="1" x14ac:dyDescent="0.2">
      <c r="A96" s="31">
        <v>2027</v>
      </c>
      <c r="B96" s="37">
        <v>89.373000000000005</v>
      </c>
    </row>
    <row r="97" spans="1:2" ht="15" customHeight="1" x14ac:dyDescent="0.2">
      <c r="A97" s="31">
        <v>2028</v>
      </c>
      <c r="B97" s="37">
        <v>90.804000000000002</v>
      </c>
    </row>
    <row r="98" spans="1:2" ht="15" customHeight="1" x14ac:dyDescent="0.2">
      <c r="A98" s="31">
        <v>2029</v>
      </c>
      <c r="B98" s="37">
        <v>91.772000000000006</v>
      </c>
    </row>
    <row r="99" spans="1:2" ht="15" customHeight="1" x14ac:dyDescent="0.2">
      <c r="A99" s="36"/>
      <c r="B99" s="35"/>
    </row>
    <row r="101" spans="1:2" ht="15" customHeight="1" x14ac:dyDescent="0.2">
      <c r="A101" s="96" t="s">
        <v>29</v>
      </c>
      <c r="B101" s="97"/>
    </row>
  </sheetData>
  <mergeCells count="1">
    <mergeCell ref="A5:B5"/>
  </mergeCells>
  <hyperlinks>
    <hyperlink ref="A2" r:id="rId1" display="www.cbo.gov/publication/54918"/>
    <hyperlink ref="A101" location="Contents!A1" display="Back to Table of Contents"/>
  </hyperlinks>
  <pageMargins left="0.7" right="0.7" top="0.75" bottom="0.75" header="0.3" footer="0.3"/>
  <pageSetup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16"/>
  <sheetViews>
    <sheetView workbookViewId="0">
      <selection sqref="A1:XFD1"/>
    </sheetView>
  </sheetViews>
  <sheetFormatPr defaultColWidth="9.140625" defaultRowHeight="15" customHeight="1" x14ac:dyDescent="0.2"/>
  <cols>
    <col min="1" max="1" width="9.140625" style="1"/>
    <col min="2" max="4" width="17.42578125" style="1" customWidth="1"/>
    <col min="5" max="5" width="1.7109375" style="1" customWidth="1"/>
    <col min="6" max="11" width="17.42578125" style="1" customWidth="1"/>
    <col min="12" max="16384" width="9.140625" style="1"/>
  </cols>
  <sheetData>
    <row r="1" spans="1:11" ht="15" customHeight="1" x14ac:dyDescent="0.2">
      <c r="A1" s="48" t="s">
        <v>34</v>
      </c>
    </row>
    <row r="2" spans="1:11" ht="15" customHeight="1" x14ac:dyDescent="0.2">
      <c r="A2" s="99" t="s">
        <v>30</v>
      </c>
      <c r="B2" s="99"/>
      <c r="C2" s="99"/>
      <c r="D2" s="99"/>
      <c r="E2" s="99"/>
    </row>
    <row r="5" spans="1:11" s="2" customFormat="1" ht="30" customHeight="1" x14ac:dyDescent="0.25">
      <c r="A5" s="114" t="s">
        <v>32</v>
      </c>
      <c r="B5" s="115"/>
      <c r="C5" s="115"/>
      <c r="D5" s="115"/>
      <c r="E5" s="115"/>
      <c r="F5" s="115"/>
      <c r="G5" s="115"/>
      <c r="H5" s="115"/>
      <c r="I5" s="115"/>
      <c r="J5" s="115"/>
      <c r="K5" s="115"/>
    </row>
    <row r="6" spans="1:11" ht="15" customHeight="1" x14ac:dyDescent="0.2">
      <c r="A6" s="61" t="s">
        <v>16</v>
      </c>
      <c r="B6" s="13"/>
      <c r="C6" s="13"/>
      <c r="D6" s="13"/>
      <c r="E6" s="13"/>
      <c r="F6" s="10"/>
      <c r="G6" s="10"/>
      <c r="H6" s="11"/>
      <c r="I6" s="11"/>
      <c r="J6" s="11"/>
      <c r="K6" s="11"/>
    </row>
    <row r="7" spans="1:11" ht="15" customHeight="1" x14ac:dyDescent="0.2">
      <c r="A7" s="14"/>
      <c r="B7" s="15"/>
      <c r="C7" s="15"/>
      <c r="D7" s="15"/>
      <c r="E7" s="15"/>
      <c r="F7" s="15"/>
      <c r="G7" s="15"/>
      <c r="H7" s="15"/>
      <c r="I7" s="15"/>
      <c r="J7" s="15"/>
      <c r="K7" s="15"/>
    </row>
    <row r="8" spans="1:11" ht="15" customHeight="1" x14ac:dyDescent="0.2">
      <c r="A8" s="14"/>
      <c r="B8" s="116" t="s">
        <v>12</v>
      </c>
      <c r="C8" s="116"/>
      <c r="D8" s="116"/>
      <c r="E8" s="15"/>
      <c r="F8" s="116" t="s">
        <v>14</v>
      </c>
      <c r="G8" s="116"/>
      <c r="H8" s="15"/>
      <c r="I8" s="15"/>
      <c r="J8" s="15"/>
      <c r="K8" s="15"/>
    </row>
    <row r="9" spans="1:11" s="12" customFormat="1" ht="45" customHeight="1" x14ac:dyDescent="0.2">
      <c r="A9" s="16"/>
      <c r="B9" s="17" t="s">
        <v>2</v>
      </c>
      <c r="C9" s="17" t="s">
        <v>15</v>
      </c>
      <c r="D9" s="17" t="s">
        <v>8</v>
      </c>
      <c r="E9" s="17"/>
      <c r="F9" s="17" t="s">
        <v>6</v>
      </c>
      <c r="G9" s="17" t="s">
        <v>7</v>
      </c>
      <c r="H9" s="17" t="s">
        <v>3</v>
      </c>
      <c r="I9" s="17" t="s">
        <v>4</v>
      </c>
      <c r="J9" s="17" t="s">
        <v>10</v>
      </c>
      <c r="K9" s="17" t="s">
        <v>5</v>
      </c>
    </row>
    <row r="10" spans="1:11" s="21" customFormat="1" ht="15" customHeight="1" x14ac:dyDescent="0.2">
      <c r="A10" s="23">
        <v>1969</v>
      </c>
      <c r="B10" s="87">
        <v>2.7240000000000002</v>
      </c>
      <c r="C10" s="87">
        <v>0.78400000000000003</v>
      </c>
      <c r="D10" s="87">
        <v>1.9630000000000001</v>
      </c>
      <c r="E10" s="88"/>
      <c r="F10" s="87">
        <v>8.4380000000000006</v>
      </c>
      <c r="G10" s="87">
        <v>3.53</v>
      </c>
      <c r="H10" s="87">
        <v>1.2949999999999999</v>
      </c>
      <c r="I10" s="87">
        <v>18.733000000000001</v>
      </c>
      <c r="J10" s="87">
        <v>19.064</v>
      </c>
      <c r="K10" s="87">
        <v>0.33100000000000002</v>
      </c>
    </row>
    <row r="11" spans="1:11" ht="15" customHeight="1" x14ac:dyDescent="0.2">
      <c r="A11" s="14">
        <v>1994</v>
      </c>
      <c r="B11" s="88">
        <v>4.4160000000000004</v>
      </c>
      <c r="C11" s="88">
        <v>3.1059999999999999</v>
      </c>
      <c r="D11" s="88">
        <v>2.4169999999999998</v>
      </c>
      <c r="E11" s="89"/>
      <c r="F11" s="88">
        <v>3.907</v>
      </c>
      <c r="G11" s="88">
        <v>3.61</v>
      </c>
      <c r="H11" s="88">
        <v>2.8279999999999998</v>
      </c>
      <c r="I11" s="88">
        <v>20.283000000000001</v>
      </c>
      <c r="J11" s="88">
        <v>17.536000000000001</v>
      </c>
      <c r="K11" s="88">
        <v>-2.7469999999999999</v>
      </c>
    </row>
    <row r="12" spans="1:11" ht="15" customHeight="1" x14ac:dyDescent="0.2">
      <c r="A12" s="14">
        <v>2019</v>
      </c>
      <c r="B12" s="88">
        <v>4.8819999999999997</v>
      </c>
      <c r="C12" s="88">
        <v>5.2290000000000001</v>
      </c>
      <c r="D12" s="88">
        <v>2.5750000000000002</v>
      </c>
      <c r="E12" s="90"/>
      <c r="F12" s="88">
        <v>3.1339999999999999</v>
      </c>
      <c r="G12" s="88">
        <v>3.1230000000000002</v>
      </c>
      <c r="H12" s="88">
        <v>1.796</v>
      </c>
      <c r="I12" s="88">
        <v>20.739000000000001</v>
      </c>
      <c r="J12" s="88">
        <v>16.521000000000001</v>
      </c>
      <c r="K12" s="88">
        <v>-4.218</v>
      </c>
    </row>
    <row r="13" spans="1:11" ht="15" customHeight="1" x14ac:dyDescent="0.2">
      <c r="A13" s="10">
        <v>2029</v>
      </c>
      <c r="B13" s="91">
        <v>5.9089999999999998</v>
      </c>
      <c r="C13" s="91">
        <v>6.6609999999999996</v>
      </c>
      <c r="D13" s="91">
        <v>2.2919999999999998</v>
      </c>
      <c r="E13" s="92"/>
      <c r="F13" s="91">
        <v>2.5049999999999999</v>
      </c>
      <c r="G13" s="91">
        <v>2.4540000000000002</v>
      </c>
      <c r="H13" s="91">
        <v>2.97</v>
      </c>
      <c r="I13" s="91">
        <v>22.791</v>
      </c>
      <c r="J13" s="91">
        <v>18.266999999999999</v>
      </c>
      <c r="K13" s="91">
        <v>-4.5250000000000004</v>
      </c>
    </row>
    <row r="14" spans="1:11" ht="15" customHeight="1" x14ac:dyDescent="0.2">
      <c r="A14" s="9"/>
      <c r="B14" s="8"/>
      <c r="C14" s="8"/>
      <c r="D14" s="8"/>
      <c r="E14" s="22"/>
      <c r="F14" s="8"/>
      <c r="G14" s="8"/>
      <c r="H14" s="8"/>
      <c r="I14" s="8"/>
      <c r="J14" s="8"/>
      <c r="K14" s="8"/>
    </row>
    <row r="16" spans="1:11" ht="15" customHeight="1" x14ac:dyDescent="0.2">
      <c r="A16" s="96" t="s">
        <v>29</v>
      </c>
      <c r="B16" s="97"/>
    </row>
  </sheetData>
  <mergeCells count="4">
    <mergeCell ref="A5:K5"/>
    <mergeCell ref="B8:D8"/>
    <mergeCell ref="F8:G8"/>
    <mergeCell ref="A2:E2"/>
  </mergeCells>
  <hyperlinks>
    <hyperlink ref="A2" r:id="rId1" display="www.cbo.gov/publication/45010"/>
    <hyperlink ref="A2:D2" r:id="rId2" display="www.cbo.gov/publication/49892"/>
    <hyperlink ref="A16" location="Contents!A1" display="Back to Table of Contents"/>
  </hyperlinks>
  <pageMargins left="0.7" right="0.7" top="0.75" bottom="0.75" header="0.3" footer="0.3"/>
  <pageSetup orientation="portrait" horizontalDpi="4294967295" verticalDpi="4294967295"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T80"/>
  <sheetViews>
    <sheetView zoomScaleNormal="100" workbookViewId="0">
      <selection sqref="A1:XFD1"/>
    </sheetView>
  </sheetViews>
  <sheetFormatPr defaultColWidth="9.140625" defaultRowHeight="15" customHeight="1" x14ac:dyDescent="0.2"/>
  <cols>
    <col min="1" max="1" width="11.140625" style="56" customWidth="1"/>
    <col min="2" max="2" width="20.28515625" style="56" customWidth="1"/>
    <col min="3" max="3" width="24.28515625" style="56" customWidth="1"/>
    <col min="4" max="4" width="24.28515625" style="59" customWidth="1"/>
    <col min="5" max="6" width="24.28515625" style="65" customWidth="1"/>
    <col min="7" max="8" width="9.140625" style="56" customWidth="1"/>
    <col min="9" max="10" width="9.140625" style="77"/>
    <col min="11" max="11" width="9.140625" style="56"/>
    <col min="12" max="12" width="12.140625" style="56" bestFit="1" customWidth="1"/>
    <col min="13" max="20" width="9.140625" style="56"/>
    <col min="21" max="21" width="4" style="56" customWidth="1"/>
    <col min="22" max="16384" width="9.140625" style="56"/>
  </cols>
  <sheetData>
    <row r="1" spans="1:20" ht="15" customHeight="1" x14ac:dyDescent="0.25">
      <c r="A1" s="48" t="s">
        <v>34</v>
      </c>
      <c r="B1" s="55"/>
      <c r="C1" s="55"/>
      <c r="D1" s="55"/>
      <c r="E1" s="1"/>
      <c r="F1" s="57"/>
      <c r="I1" s="58"/>
      <c r="J1" s="58"/>
    </row>
    <row r="2" spans="1:20" ht="15" customHeight="1" x14ac:dyDescent="0.25">
      <c r="A2" s="99" t="s">
        <v>30</v>
      </c>
      <c r="B2" s="99"/>
      <c r="C2" s="99"/>
      <c r="D2" s="99"/>
      <c r="E2" s="99"/>
      <c r="F2" s="60"/>
      <c r="I2" s="58"/>
      <c r="J2" s="58"/>
    </row>
    <row r="3" spans="1:20" ht="15" customHeight="1" x14ac:dyDescent="0.2">
      <c r="A3" s="53"/>
      <c r="B3" s="55"/>
      <c r="C3" s="55"/>
      <c r="D3" s="55"/>
      <c r="E3" s="1"/>
      <c r="F3" s="63"/>
      <c r="G3" s="80"/>
      <c r="H3" s="80"/>
      <c r="I3" s="80"/>
      <c r="J3" s="80"/>
      <c r="K3" s="72"/>
      <c r="L3" s="72"/>
      <c r="M3" s="72"/>
      <c r="N3" s="72"/>
      <c r="O3" s="72"/>
      <c r="P3" s="72"/>
      <c r="Q3" s="72"/>
    </row>
    <row r="4" spans="1:20" ht="15" customHeight="1" x14ac:dyDescent="0.2">
      <c r="A4" s="53"/>
      <c r="B4" s="55"/>
      <c r="C4" s="55"/>
      <c r="D4" s="55"/>
      <c r="E4" s="1"/>
      <c r="F4" s="63"/>
      <c r="G4" s="80"/>
      <c r="H4" s="80"/>
      <c r="I4" s="80"/>
      <c r="J4" s="80"/>
      <c r="K4" s="72"/>
      <c r="L4" s="72"/>
      <c r="M4" s="72"/>
      <c r="N4" s="72"/>
      <c r="O4" s="72"/>
      <c r="P4" s="72"/>
      <c r="Q4" s="72"/>
    </row>
    <row r="5" spans="1:20" ht="29.1" customHeight="1" x14ac:dyDescent="0.25">
      <c r="A5" s="122" t="s">
        <v>31</v>
      </c>
      <c r="B5" s="122"/>
      <c r="C5" s="122"/>
      <c r="D5" s="122"/>
      <c r="E5" s="122"/>
      <c r="F5" s="122"/>
      <c r="G5" s="80"/>
      <c r="H5" s="80"/>
      <c r="I5" s="80"/>
      <c r="J5" s="80"/>
      <c r="K5" s="72"/>
      <c r="L5" s="72"/>
      <c r="M5" s="72"/>
      <c r="N5" s="72"/>
      <c r="O5" s="72"/>
      <c r="P5" s="72"/>
      <c r="Q5" s="72"/>
    </row>
    <row r="6" spans="1:20" ht="15" customHeight="1" x14ac:dyDescent="0.2">
      <c r="A6" s="61" t="s">
        <v>16</v>
      </c>
      <c r="B6" s="62"/>
      <c r="C6" s="62"/>
      <c r="D6" s="62"/>
      <c r="E6" s="63"/>
      <c r="F6" s="63"/>
      <c r="G6" s="80"/>
      <c r="H6" s="80"/>
      <c r="I6" s="80"/>
      <c r="J6" s="80"/>
      <c r="K6" s="73"/>
      <c r="L6" s="72"/>
      <c r="M6" s="74"/>
      <c r="N6" s="74"/>
      <c r="O6" s="72"/>
      <c r="P6" s="72"/>
      <c r="Q6" s="72"/>
      <c r="R6" s="67"/>
    </row>
    <row r="7" spans="1:20" ht="15" customHeight="1" x14ac:dyDescent="0.2">
      <c r="A7" s="109"/>
      <c r="B7" s="107" t="s">
        <v>19</v>
      </c>
      <c r="C7" s="107" t="s">
        <v>23</v>
      </c>
      <c r="D7" s="107" t="s">
        <v>22</v>
      </c>
      <c r="E7" s="117" t="s">
        <v>21</v>
      </c>
      <c r="F7" s="117" t="s">
        <v>20</v>
      </c>
      <c r="G7" s="80"/>
      <c r="H7" s="80"/>
      <c r="I7" s="80"/>
      <c r="J7" s="80"/>
      <c r="K7" s="73"/>
      <c r="L7" s="72"/>
      <c r="M7" s="74"/>
      <c r="N7" s="74"/>
      <c r="O7" s="72"/>
      <c r="P7" s="72"/>
      <c r="Q7" s="72"/>
      <c r="R7" s="67"/>
    </row>
    <row r="8" spans="1:20" ht="15" customHeight="1" x14ac:dyDescent="0.2">
      <c r="A8" s="120"/>
      <c r="B8" s="121"/>
      <c r="C8" s="121"/>
      <c r="D8" s="121"/>
      <c r="E8" s="118"/>
      <c r="F8" s="118"/>
      <c r="G8" s="80"/>
      <c r="H8" s="80"/>
      <c r="I8" s="80"/>
      <c r="J8" s="80"/>
      <c r="K8" s="73"/>
      <c r="L8" s="72"/>
      <c r="M8" s="74"/>
      <c r="N8" s="74"/>
      <c r="O8" s="72"/>
      <c r="P8" s="72"/>
      <c r="Q8" s="72"/>
      <c r="R8" s="67"/>
    </row>
    <row r="9" spans="1:20" ht="15" customHeight="1" x14ac:dyDescent="0.2">
      <c r="A9" s="110"/>
      <c r="B9" s="108"/>
      <c r="C9" s="108"/>
      <c r="D9" s="108"/>
      <c r="E9" s="119"/>
      <c r="F9" s="119"/>
      <c r="G9" s="80"/>
      <c r="H9" s="80"/>
      <c r="I9" s="80"/>
      <c r="J9" s="80"/>
      <c r="K9" s="73"/>
      <c r="L9" s="72"/>
      <c r="M9" s="74"/>
      <c r="N9" s="74"/>
      <c r="O9" s="72"/>
      <c r="P9" s="72"/>
      <c r="Q9" s="72"/>
      <c r="R9" s="67"/>
    </row>
    <row r="10" spans="1:20" ht="15" customHeight="1" x14ac:dyDescent="0.2">
      <c r="A10" s="66">
        <v>2018</v>
      </c>
      <c r="B10" s="81">
        <v>77.8</v>
      </c>
      <c r="C10" s="81">
        <v>77.8</v>
      </c>
      <c r="D10" s="81">
        <v>77.8</v>
      </c>
      <c r="E10" s="83">
        <v>77.8</v>
      </c>
      <c r="F10" s="83">
        <v>77.8</v>
      </c>
      <c r="G10" s="80"/>
      <c r="H10" s="80"/>
      <c r="I10" s="80"/>
      <c r="J10" s="80"/>
      <c r="K10" s="73"/>
      <c r="L10" s="72"/>
      <c r="M10" s="74"/>
      <c r="N10" s="74"/>
      <c r="O10" s="72"/>
      <c r="P10" s="72"/>
      <c r="Q10" s="72"/>
      <c r="R10" s="67"/>
    </row>
    <row r="11" spans="1:20" ht="15" customHeight="1" x14ac:dyDescent="0.2">
      <c r="A11" s="59">
        <v>2019</v>
      </c>
      <c r="B11" s="81">
        <v>78.2</v>
      </c>
      <c r="C11" s="81">
        <v>78.2</v>
      </c>
      <c r="D11" s="81">
        <v>78.2</v>
      </c>
      <c r="E11" s="83">
        <v>78.2</v>
      </c>
      <c r="F11" s="83">
        <v>78.2</v>
      </c>
      <c r="G11" s="80"/>
      <c r="H11" s="80"/>
      <c r="I11" s="80"/>
      <c r="J11" s="80"/>
      <c r="K11" s="73"/>
      <c r="L11" s="72"/>
      <c r="M11" s="74"/>
      <c r="N11" s="74"/>
      <c r="O11" s="72"/>
      <c r="P11" s="72"/>
      <c r="Q11" s="72"/>
      <c r="R11" s="67"/>
      <c r="T11" s="68"/>
    </row>
    <row r="12" spans="1:20" ht="15" customHeight="1" x14ac:dyDescent="0.2">
      <c r="A12" s="59">
        <v>2020</v>
      </c>
      <c r="B12" s="81">
        <v>79.5</v>
      </c>
      <c r="C12" s="81">
        <v>79.2</v>
      </c>
      <c r="D12" s="81">
        <v>78.400000000000006</v>
      </c>
      <c r="E12" s="83">
        <v>78.2</v>
      </c>
      <c r="F12" s="83">
        <v>77.7</v>
      </c>
      <c r="G12" s="80"/>
      <c r="H12" s="80"/>
      <c r="I12" s="80"/>
      <c r="J12" s="80"/>
      <c r="K12" s="73"/>
      <c r="L12" s="72"/>
      <c r="M12" s="74"/>
      <c r="N12" s="74"/>
      <c r="O12" s="72"/>
      <c r="P12" s="72"/>
      <c r="Q12" s="72"/>
      <c r="R12" s="67"/>
      <c r="T12" s="68"/>
    </row>
    <row r="13" spans="1:20" ht="15" customHeight="1" x14ac:dyDescent="0.2">
      <c r="A13" s="59">
        <v>2021</v>
      </c>
      <c r="B13" s="81">
        <v>81</v>
      </c>
      <c r="C13" s="81">
        <v>80.400000000000006</v>
      </c>
      <c r="D13" s="81">
        <v>78.900000000000006</v>
      </c>
      <c r="E13" s="83">
        <v>78.5</v>
      </c>
      <c r="F13" s="83">
        <v>77.5</v>
      </c>
      <c r="G13" s="80"/>
      <c r="H13" s="80"/>
      <c r="I13" s="80"/>
      <c r="J13" s="80"/>
      <c r="K13" s="73"/>
      <c r="L13" s="72"/>
      <c r="M13" s="74"/>
      <c r="N13" s="74"/>
      <c r="O13" s="72"/>
      <c r="P13" s="72"/>
      <c r="Q13" s="72"/>
      <c r="R13" s="67"/>
      <c r="T13" s="68"/>
    </row>
    <row r="14" spans="1:20" ht="15" customHeight="1" x14ac:dyDescent="0.2">
      <c r="A14" s="59">
        <v>2022</v>
      </c>
      <c r="B14" s="81">
        <v>83</v>
      </c>
      <c r="C14" s="81">
        <v>81.900000000000006</v>
      </c>
      <c r="D14" s="81">
        <v>79.3</v>
      </c>
      <c r="E14" s="83">
        <v>78.7</v>
      </c>
      <c r="F14" s="83">
        <v>77.2</v>
      </c>
      <c r="G14" s="80"/>
      <c r="H14" s="80"/>
      <c r="I14" s="80"/>
      <c r="J14" s="80"/>
      <c r="K14" s="73"/>
      <c r="L14" s="72"/>
      <c r="M14" s="74"/>
      <c r="N14" s="74"/>
      <c r="O14" s="72"/>
      <c r="P14" s="72"/>
      <c r="Q14" s="72"/>
      <c r="R14" s="67"/>
      <c r="T14" s="68"/>
    </row>
    <row r="15" spans="1:20" ht="15" customHeight="1" x14ac:dyDescent="0.2">
      <c r="A15" s="59">
        <v>2023</v>
      </c>
      <c r="B15" s="81">
        <v>84.8</v>
      </c>
      <c r="C15" s="81">
        <v>83</v>
      </c>
      <c r="D15" s="81">
        <v>79.599999999999994</v>
      </c>
      <c r="E15" s="83">
        <v>78.8</v>
      </c>
      <c r="F15" s="83">
        <v>76.8</v>
      </c>
      <c r="G15" s="80"/>
      <c r="H15" s="80"/>
      <c r="I15" s="80"/>
      <c r="J15" s="80"/>
      <c r="K15" s="73"/>
      <c r="L15" s="72"/>
      <c r="M15" s="74"/>
      <c r="N15" s="74"/>
      <c r="O15" s="72"/>
      <c r="P15" s="72"/>
      <c r="Q15" s="72"/>
      <c r="R15" s="67"/>
      <c r="T15" s="68"/>
    </row>
    <row r="16" spans="1:20" ht="15" customHeight="1" x14ac:dyDescent="0.2">
      <c r="A16" s="59">
        <v>2024</v>
      </c>
      <c r="B16" s="81">
        <v>85.9</v>
      </c>
      <c r="C16" s="81">
        <v>83.4</v>
      </c>
      <c r="D16" s="81">
        <v>79.8</v>
      </c>
      <c r="E16" s="83">
        <v>78.8</v>
      </c>
      <c r="F16" s="81">
        <v>76.400000000000006</v>
      </c>
      <c r="G16" s="72"/>
      <c r="H16" s="73"/>
      <c r="I16" s="69"/>
      <c r="J16" s="70"/>
      <c r="K16" s="73"/>
      <c r="L16" s="72"/>
      <c r="M16" s="74"/>
      <c r="N16" s="74"/>
      <c r="O16" s="72"/>
      <c r="P16" s="72"/>
      <c r="Q16" s="72"/>
      <c r="R16" s="67"/>
      <c r="T16" s="68"/>
    </row>
    <row r="17" spans="1:20" ht="15" customHeight="1" x14ac:dyDescent="0.2">
      <c r="A17" s="59">
        <v>2025</v>
      </c>
      <c r="B17" s="81">
        <v>87.2</v>
      </c>
      <c r="C17" s="81">
        <v>84.1</v>
      </c>
      <c r="D17" s="81">
        <v>80</v>
      </c>
      <c r="E17" s="83">
        <v>78.8</v>
      </c>
      <c r="F17" s="81">
        <v>75.900000000000006</v>
      </c>
      <c r="G17" s="72"/>
      <c r="H17" s="73"/>
      <c r="I17" s="69"/>
      <c r="J17" s="70"/>
      <c r="K17" s="73"/>
      <c r="L17" s="72"/>
      <c r="M17" s="74"/>
      <c r="N17" s="74"/>
      <c r="O17" s="72"/>
      <c r="P17" s="72"/>
      <c r="Q17" s="72"/>
      <c r="R17" s="67"/>
      <c r="T17" s="68"/>
    </row>
    <row r="18" spans="1:20" ht="15" customHeight="1" x14ac:dyDescent="0.2">
      <c r="A18" s="59">
        <v>2026</v>
      </c>
      <c r="B18" s="81">
        <v>88.5</v>
      </c>
      <c r="C18" s="81">
        <v>84.7</v>
      </c>
      <c r="D18" s="81">
        <v>80.3</v>
      </c>
      <c r="E18" s="83">
        <v>78.900000000000006</v>
      </c>
      <c r="F18" s="81">
        <v>75.5</v>
      </c>
      <c r="G18" s="72"/>
      <c r="H18" s="73"/>
      <c r="I18" s="69"/>
      <c r="J18" s="70"/>
      <c r="K18" s="73"/>
      <c r="L18" s="72"/>
      <c r="M18" s="74"/>
      <c r="N18" s="74"/>
      <c r="O18" s="72"/>
      <c r="P18" s="72"/>
      <c r="R18" s="67"/>
      <c r="T18" s="68"/>
    </row>
    <row r="19" spans="1:20" ht="15" customHeight="1" x14ac:dyDescent="0.2">
      <c r="A19" s="59">
        <v>2027</v>
      </c>
      <c r="B19" s="81">
        <v>89.4</v>
      </c>
      <c r="C19" s="81">
        <v>84.9</v>
      </c>
      <c r="D19" s="81">
        <v>80.5</v>
      </c>
      <c r="E19" s="83">
        <v>79</v>
      </c>
      <c r="F19" s="81">
        <v>75.099999999999994</v>
      </c>
      <c r="G19" s="76"/>
      <c r="H19" s="76"/>
      <c r="I19" s="76"/>
      <c r="J19" s="76"/>
      <c r="K19" s="73"/>
      <c r="L19" s="72"/>
      <c r="M19" s="74"/>
      <c r="N19" s="74"/>
      <c r="O19" s="72"/>
      <c r="P19" s="72"/>
      <c r="R19" s="67"/>
      <c r="T19" s="68"/>
    </row>
    <row r="20" spans="1:20" ht="15" customHeight="1" x14ac:dyDescent="0.2">
      <c r="A20" s="59">
        <v>2028</v>
      </c>
      <c r="B20" s="81">
        <v>90.8</v>
      </c>
      <c r="C20" s="81">
        <v>85.5</v>
      </c>
      <c r="D20" s="81">
        <v>80.7</v>
      </c>
      <c r="E20" s="81">
        <v>78.900000000000006</v>
      </c>
      <c r="F20" s="81">
        <v>74.599999999999994</v>
      </c>
      <c r="G20" s="76"/>
      <c r="H20" s="76"/>
      <c r="I20" s="76"/>
      <c r="J20" s="76"/>
      <c r="K20" s="73"/>
      <c r="L20" s="72"/>
      <c r="M20" s="74"/>
      <c r="N20" s="74"/>
      <c r="O20" s="72"/>
      <c r="P20" s="72"/>
      <c r="R20" s="67"/>
      <c r="T20" s="68"/>
    </row>
    <row r="21" spans="1:20" ht="15" customHeight="1" x14ac:dyDescent="0.2">
      <c r="A21" s="64">
        <v>2029</v>
      </c>
      <c r="B21" s="82">
        <v>91.8</v>
      </c>
      <c r="C21" s="82">
        <v>85.7</v>
      </c>
      <c r="D21" s="82">
        <v>80.900000000000006</v>
      </c>
      <c r="E21" s="82">
        <v>79</v>
      </c>
      <c r="F21" s="82">
        <v>74.2</v>
      </c>
      <c r="G21" s="76"/>
      <c r="H21" s="76"/>
      <c r="I21" s="76"/>
      <c r="J21" s="76"/>
      <c r="K21" s="73"/>
      <c r="L21" s="72"/>
      <c r="M21" s="74"/>
      <c r="N21" s="74"/>
      <c r="O21" s="72"/>
      <c r="P21" s="72"/>
      <c r="R21" s="67"/>
      <c r="T21" s="68"/>
    </row>
    <row r="22" spans="1:20" ht="15" customHeight="1" x14ac:dyDescent="0.2">
      <c r="A22" s="59"/>
      <c r="B22" s="65"/>
      <c r="C22" s="65"/>
      <c r="D22" s="65"/>
      <c r="E22" s="78"/>
      <c r="F22" s="78"/>
      <c r="I22" s="69"/>
    </row>
    <row r="23" spans="1:20" ht="15" customHeight="1" x14ac:dyDescent="0.2">
      <c r="I23" s="79"/>
    </row>
    <row r="24" spans="1:20" ht="15" customHeight="1" x14ac:dyDescent="0.2">
      <c r="A24" s="96" t="s">
        <v>29</v>
      </c>
      <c r="B24" s="97"/>
      <c r="I24" s="79"/>
    </row>
    <row r="25" spans="1:20" ht="15" customHeight="1" x14ac:dyDescent="0.2">
      <c r="I25" s="79"/>
    </row>
    <row r="26" spans="1:20" ht="15" customHeight="1" x14ac:dyDescent="0.2">
      <c r="I26" s="79"/>
    </row>
    <row r="27" spans="1:20" ht="15" customHeight="1" x14ac:dyDescent="0.2">
      <c r="I27" s="79"/>
    </row>
    <row r="28" spans="1:20" ht="15" customHeight="1" x14ac:dyDescent="0.2">
      <c r="I28" s="79"/>
    </row>
    <row r="29" spans="1:20" ht="15" customHeight="1" x14ac:dyDescent="0.2">
      <c r="I29" s="79"/>
    </row>
    <row r="30" spans="1:20" s="77" customFormat="1" ht="15" customHeight="1" x14ac:dyDescent="0.2">
      <c r="A30" s="56"/>
      <c r="B30" s="56"/>
      <c r="C30" s="56"/>
      <c r="D30" s="59"/>
      <c r="E30" s="65"/>
      <c r="F30" s="65"/>
      <c r="G30" s="56"/>
      <c r="H30" s="56"/>
      <c r="I30" s="79"/>
      <c r="K30" s="56"/>
      <c r="L30" s="56"/>
      <c r="M30" s="56"/>
      <c r="N30" s="56"/>
      <c r="O30" s="56"/>
      <c r="P30" s="56"/>
      <c r="Q30" s="56"/>
      <c r="R30" s="56"/>
      <c r="S30" s="56"/>
      <c r="T30" s="56"/>
    </row>
    <row r="31" spans="1:20" s="77" customFormat="1" ht="15" customHeight="1" x14ac:dyDescent="0.2">
      <c r="A31" s="56"/>
      <c r="B31" s="56"/>
      <c r="C31" s="56"/>
      <c r="D31" s="59"/>
      <c r="E31" s="65"/>
      <c r="F31" s="65"/>
      <c r="G31" s="56"/>
      <c r="H31" s="56"/>
      <c r="I31" s="79"/>
      <c r="K31" s="56"/>
      <c r="L31" s="56"/>
      <c r="M31" s="56"/>
      <c r="N31" s="56"/>
      <c r="O31" s="56"/>
      <c r="P31" s="56"/>
      <c r="Q31" s="56"/>
      <c r="R31" s="56"/>
      <c r="S31" s="56"/>
      <c r="T31" s="56"/>
    </row>
    <row r="32" spans="1:20" s="77" customFormat="1" ht="15" customHeight="1" x14ac:dyDescent="0.2">
      <c r="A32" s="56"/>
      <c r="B32" s="56"/>
      <c r="C32" s="56"/>
      <c r="D32" s="59"/>
      <c r="E32" s="65"/>
      <c r="F32" s="65"/>
      <c r="G32" s="56"/>
      <c r="H32" s="56"/>
      <c r="I32" s="79"/>
      <c r="K32" s="56"/>
      <c r="L32" s="56"/>
      <c r="M32" s="56"/>
      <c r="N32" s="56"/>
      <c r="O32" s="56"/>
      <c r="P32" s="56"/>
      <c r="Q32" s="56"/>
      <c r="R32" s="56"/>
      <c r="S32" s="56"/>
      <c r="T32" s="56"/>
    </row>
    <row r="33" spans="1:20" s="77" customFormat="1" ht="15" customHeight="1" x14ac:dyDescent="0.2">
      <c r="A33" s="56"/>
      <c r="B33" s="56"/>
      <c r="C33" s="56"/>
      <c r="D33" s="59"/>
      <c r="E33" s="65"/>
      <c r="F33" s="65"/>
      <c r="G33" s="56"/>
      <c r="H33" s="56"/>
      <c r="I33" s="79"/>
      <c r="K33" s="56"/>
      <c r="L33" s="56"/>
      <c r="M33" s="56"/>
      <c r="N33" s="56"/>
      <c r="O33" s="56"/>
      <c r="P33" s="56"/>
      <c r="Q33" s="56"/>
      <c r="R33" s="56"/>
      <c r="S33" s="56"/>
      <c r="T33" s="56"/>
    </row>
    <row r="34" spans="1:20" s="77" customFormat="1" ht="15" customHeight="1" x14ac:dyDescent="0.2">
      <c r="A34" s="56"/>
      <c r="B34" s="56"/>
      <c r="C34" s="56"/>
      <c r="D34" s="59"/>
      <c r="E34" s="65"/>
      <c r="F34" s="65"/>
      <c r="G34" s="56"/>
      <c r="H34" s="56"/>
      <c r="I34" s="79"/>
      <c r="K34" s="56"/>
      <c r="L34" s="56"/>
      <c r="M34" s="56"/>
      <c r="N34" s="56"/>
      <c r="O34" s="56"/>
      <c r="P34" s="56"/>
      <c r="Q34" s="56"/>
      <c r="R34" s="56"/>
      <c r="S34" s="56"/>
      <c r="T34" s="56"/>
    </row>
    <row r="35" spans="1:20" s="77" customFormat="1" ht="15" customHeight="1" x14ac:dyDescent="0.2">
      <c r="A35" s="56"/>
      <c r="B35" s="56"/>
      <c r="C35" s="56"/>
      <c r="D35" s="59"/>
      <c r="E35" s="65"/>
      <c r="F35" s="65"/>
      <c r="G35" s="56"/>
      <c r="H35" s="56"/>
      <c r="I35" s="79"/>
      <c r="K35" s="56"/>
      <c r="L35" s="56"/>
      <c r="M35" s="56"/>
      <c r="N35" s="56"/>
      <c r="O35" s="56"/>
      <c r="P35" s="56"/>
      <c r="Q35" s="56"/>
      <c r="R35" s="56"/>
      <c r="S35" s="56"/>
      <c r="T35" s="56"/>
    </row>
    <row r="36" spans="1:20" s="77" customFormat="1" ht="15" customHeight="1" x14ac:dyDescent="0.2">
      <c r="A36" s="56"/>
      <c r="B36" s="56"/>
      <c r="C36" s="56"/>
      <c r="D36" s="59"/>
      <c r="E36" s="65"/>
      <c r="F36" s="65"/>
      <c r="G36" s="56"/>
      <c r="H36" s="56"/>
      <c r="I36" s="79"/>
      <c r="K36" s="56"/>
      <c r="L36" s="56"/>
      <c r="M36" s="56"/>
      <c r="N36" s="56"/>
      <c r="O36" s="56"/>
      <c r="P36" s="56"/>
      <c r="Q36" s="56"/>
      <c r="R36" s="56"/>
      <c r="S36" s="56"/>
      <c r="T36" s="56"/>
    </row>
    <row r="37" spans="1:20" s="77" customFormat="1" ht="15" customHeight="1" x14ac:dyDescent="0.2">
      <c r="A37" s="56"/>
      <c r="B37" s="56"/>
      <c r="C37" s="56"/>
      <c r="D37" s="59"/>
      <c r="E37" s="65"/>
      <c r="F37" s="65"/>
      <c r="G37" s="56"/>
      <c r="H37" s="56"/>
      <c r="I37" s="79"/>
      <c r="K37" s="56"/>
      <c r="L37" s="56"/>
      <c r="M37" s="56"/>
      <c r="N37" s="56"/>
      <c r="O37" s="56"/>
      <c r="P37" s="56"/>
      <c r="Q37" s="56"/>
      <c r="R37" s="56"/>
      <c r="S37" s="56"/>
      <c r="T37" s="56"/>
    </row>
    <row r="38" spans="1:20" s="77" customFormat="1" ht="15" customHeight="1" x14ac:dyDescent="0.2">
      <c r="A38" s="56"/>
      <c r="B38" s="56"/>
      <c r="C38" s="56"/>
      <c r="D38" s="59"/>
      <c r="E38" s="65"/>
      <c r="F38" s="65"/>
      <c r="G38" s="56"/>
      <c r="H38" s="56"/>
      <c r="I38" s="79"/>
      <c r="K38" s="56"/>
      <c r="L38" s="56"/>
      <c r="M38" s="56"/>
      <c r="N38" s="56"/>
      <c r="O38" s="56"/>
      <c r="P38" s="56"/>
      <c r="Q38" s="56"/>
      <c r="R38" s="56"/>
      <c r="S38" s="56"/>
      <c r="T38" s="56"/>
    </row>
    <row r="39" spans="1:20" s="77" customFormat="1" ht="15" customHeight="1" x14ac:dyDescent="0.2">
      <c r="A39" s="56"/>
      <c r="B39" s="56"/>
      <c r="C39" s="56"/>
      <c r="D39" s="59"/>
      <c r="E39" s="65"/>
      <c r="F39" s="65"/>
      <c r="G39" s="56"/>
      <c r="H39" s="56"/>
      <c r="I39" s="79"/>
      <c r="K39" s="56"/>
      <c r="L39" s="56"/>
      <c r="M39" s="56"/>
      <c r="N39" s="56"/>
      <c r="O39" s="56"/>
      <c r="P39" s="56"/>
      <c r="Q39" s="56"/>
      <c r="R39" s="56"/>
      <c r="S39" s="56"/>
      <c r="T39" s="56"/>
    </row>
    <row r="40" spans="1:20" s="77" customFormat="1" ht="15" customHeight="1" x14ac:dyDescent="0.2">
      <c r="A40" s="56"/>
      <c r="B40" s="56"/>
      <c r="C40" s="56"/>
      <c r="D40" s="59"/>
      <c r="E40" s="65"/>
      <c r="F40" s="65"/>
      <c r="G40" s="56"/>
      <c r="H40" s="56"/>
      <c r="I40" s="79"/>
      <c r="K40" s="56"/>
      <c r="L40" s="56"/>
      <c r="M40" s="56"/>
      <c r="N40" s="56"/>
      <c r="O40" s="56"/>
      <c r="P40" s="56"/>
      <c r="Q40" s="56"/>
      <c r="R40" s="56"/>
      <c r="S40" s="56"/>
      <c r="T40" s="56"/>
    </row>
    <row r="41" spans="1:20" s="77" customFormat="1" ht="15" customHeight="1" x14ac:dyDescent="0.2">
      <c r="A41" s="56"/>
      <c r="B41" s="56"/>
      <c r="C41" s="56"/>
      <c r="D41" s="59"/>
      <c r="E41" s="65"/>
      <c r="F41" s="65"/>
      <c r="G41" s="56"/>
      <c r="H41" s="56"/>
      <c r="I41" s="79"/>
      <c r="K41" s="56"/>
      <c r="L41" s="56"/>
      <c r="M41" s="56"/>
      <c r="N41" s="56"/>
      <c r="O41" s="56"/>
      <c r="P41" s="56"/>
      <c r="Q41" s="56"/>
      <c r="R41" s="56"/>
      <c r="S41" s="56"/>
      <c r="T41" s="56"/>
    </row>
    <row r="42" spans="1:20" s="77" customFormat="1" ht="15" customHeight="1" x14ac:dyDescent="0.2">
      <c r="A42" s="56"/>
      <c r="B42" s="56"/>
      <c r="C42" s="56"/>
      <c r="D42" s="59"/>
      <c r="E42" s="65"/>
      <c r="F42" s="65"/>
      <c r="G42" s="56"/>
      <c r="H42" s="56"/>
      <c r="I42" s="79"/>
      <c r="K42" s="56"/>
      <c r="L42" s="56"/>
      <c r="M42" s="56"/>
      <c r="N42" s="56"/>
      <c r="O42" s="56"/>
      <c r="P42" s="56"/>
      <c r="Q42" s="56"/>
      <c r="R42" s="56"/>
      <c r="S42" s="56"/>
      <c r="T42" s="56"/>
    </row>
    <row r="43" spans="1:20" s="77" customFormat="1" ht="15" customHeight="1" x14ac:dyDescent="0.2">
      <c r="A43" s="56"/>
      <c r="B43" s="56"/>
      <c r="C43" s="56"/>
      <c r="D43" s="59"/>
      <c r="E43" s="65"/>
      <c r="F43" s="65"/>
      <c r="G43" s="56"/>
      <c r="H43" s="56"/>
      <c r="I43" s="79"/>
      <c r="K43" s="56"/>
      <c r="L43" s="56"/>
      <c r="M43" s="56"/>
      <c r="N43" s="56"/>
      <c r="O43" s="56"/>
      <c r="P43" s="56"/>
      <c r="Q43" s="56"/>
      <c r="R43" s="56"/>
      <c r="S43" s="56"/>
      <c r="T43" s="56"/>
    </row>
    <row r="44" spans="1:20" s="77" customFormat="1" ht="15" customHeight="1" x14ac:dyDescent="0.2">
      <c r="A44" s="56"/>
      <c r="B44" s="56"/>
      <c r="C44" s="56"/>
      <c r="D44" s="59"/>
      <c r="E44" s="65"/>
      <c r="F44" s="65"/>
      <c r="G44" s="56"/>
      <c r="H44" s="56"/>
      <c r="I44" s="79"/>
      <c r="K44" s="56"/>
      <c r="L44" s="56"/>
      <c r="M44" s="56"/>
      <c r="N44" s="56"/>
      <c r="O44" s="56"/>
      <c r="P44" s="56"/>
      <c r="Q44" s="56"/>
      <c r="R44" s="56"/>
      <c r="S44" s="56"/>
      <c r="T44" s="56"/>
    </row>
    <row r="45" spans="1:20" s="77" customFormat="1" ht="15" customHeight="1" x14ac:dyDescent="0.2">
      <c r="A45" s="56"/>
      <c r="B45" s="56"/>
      <c r="C45" s="56"/>
      <c r="D45" s="59"/>
      <c r="E45" s="65"/>
      <c r="F45" s="65"/>
      <c r="G45" s="56"/>
      <c r="H45" s="56"/>
      <c r="I45" s="79"/>
      <c r="K45" s="56"/>
      <c r="L45" s="56"/>
      <c r="M45" s="56"/>
      <c r="N45" s="56"/>
      <c r="O45" s="56"/>
      <c r="P45" s="56"/>
      <c r="Q45" s="56"/>
      <c r="R45" s="56"/>
      <c r="S45" s="56"/>
      <c r="T45" s="56"/>
    </row>
    <row r="46" spans="1:20" s="77" customFormat="1" ht="15" customHeight="1" x14ac:dyDescent="0.2">
      <c r="A46" s="56"/>
      <c r="B46" s="56"/>
      <c r="C46" s="56"/>
      <c r="D46" s="59"/>
      <c r="E46" s="65"/>
      <c r="F46" s="65"/>
      <c r="G46" s="56"/>
      <c r="H46" s="56"/>
      <c r="I46" s="79"/>
      <c r="K46" s="56"/>
      <c r="L46" s="56"/>
      <c r="M46" s="56"/>
      <c r="N46" s="56"/>
      <c r="O46" s="56"/>
      <c r="P46" s="56"/>
      <c r="Q46" s="56"/>
      <c r="R46" s="56"/>
      <c r="S46" s="56"/>
      <c r="T46" s="56"/>
    </row>
    <row r="47" spans="1:20" s="77" customFormat="1" ht="15" customHeight="1" x14ac:dyDescent="0.2">
      <c r="A47" s="56"/>
      <c r="B47" s="56"/>
      <c r="C47" s="56"/>
      <c r="D47" s="59"/>
      <c r="E47" s="65"/>
      <c r="F47" s="65"/>
      <c r="G47" s="56"/>
      <c r="H47" s="56"/>
      <c r="I47" s="79"/>
      <c r="K47" s="56"/>
      <c r="L47" s="56"/>
      <c r="M47" s="56"/>
      <c r="N47" s="56"/>
      <c r="O47" s="56"/>
      <c r="P47" s="56"/>
      <c r="Q47" s="56"/>
      <c r="R47" s="56"/>
      <c r="S47" s="56"/>
      <c r="T47" s="56"/>
    </row>
    <row r="48" spans="1:20" s="77" customFormat="1" ht="15" customHeight="1" x14ac:dyDescent="0.2">
      <c r="A48" s="56"/>
      <c r="B48" s="56"/>
      <c r="C48" s="56"/>
      <c r="D48" s="59"/>
      <c r="E48" s="65"/>
      <c r="F48" s="65"/>
      <c r="G48" s="56"/>
      <c r="H48" s="56"/>
      <c r="I48" s="79"/>
      <c r="K48" s="56"/>
      <c r="L48" s="56"/>
      <c r="M48" s="56"/>
      <c r="N48" s="56"/>
      <c r="O48" s="56"/>
      <c r="P48" s="56"/>
      <c r="Q48" s="56"/>
      <c r="R48" s="56"/>
      <c r="S48" s="56"/>
      <c r="T48" s="56"/>
    </row>
    <row r="49" spans="1:20" s="77" customFormat="1" ht="15" customHeight="1" x14ac:dyDescent="0.2">
      <c r="A49" s="56"/>
      <c r="B49" s="56"/>
      <c r="C49" s="56"/>
      <c r="D49" s="59"/>
      <c r="E49" s="65"/>
      <c r="F49" s="65"/>
      <c r="G49" s="56"/>
      <c r="H49" s="56"/>
      <c r="I49" s="79"/>
      <c r="K49" s="56"/>
      <c r="L49" s="56"/>
      <c r="M49" s="56"/>
      <c r="N49" s="56"/>
      <c r="O49" s="56"/>
      <c r="P49" s="56"/>
      <c r="Q49" s="56"/>
      <c r="R49" s="56"/>
      <c r="S49" s="56"/>
      <c r="T49" s="56"/>
    </row>
    <row r="50" spans="1:20" s="77" customFormat="1" ht="15" customHeight="1" x14ac:dyDescent="0.2">
      <c r="A50" s="56"/>
      <c r="B50" s="56"/>
      <c r="C50" s="56"/>
      <c r="D50" s="59"/>
      <c r="E50" s="65"/>
      <c r="F50" s="65"/>
      <c r="G50" s="56"/>
      <c r="H50" s="56"/>
      <c r="I50" s="79"/>
      <c r="K50" s="56"/>
      <c r="L50" s="56"/>
      <c r="M50" s="56"/>
      <c r="N50" s="56"/>
      <c r="O50" s="56"/>
      <c r="P50" s="56"/>
      <c r="Q50" s="56"/>
      <c r="R50" s="56"/>
      <c r="S50" s="56"/>
      <c r="T50" s="56"/>
    </row>
    <row r="51" spans="1:20" s="77" customFormat="1" ht="15" customHeight="1" x14ac:dyDescent="0.2">
      <c r="A51" s="56"/>
      <c r="B51" s="56"/>
      <c r="C51" s="56"/>
      <c r="D51" s="59"/>
      <c r="E51" s="65"/>
      <c r="F51" s="65"/>
      <c r="G51" s="56"/>
      <c r="H51" s="56"/>
      <c r="I51" s="79"/>
      <c r="K51" s="56"/>
      <c r="L51" s="56"/>
      <c r="M51" s="56"/>
      <c r="N51" s="56"/>
      <c r="O51" s="56"/>
      <c r="P51" s="56"/>
      <c r="Q51" s="56"/>
      <c r="R51" s="56"/>
      <c r="S51" s="56"/>
      <c r="T51" s="56"/>
    </row>
    <row r="52" spans="1:20" s="77" customFormat="1" ht="15" customHeight="1" x14ac:dyDescent="0.2">
      <c r="A52" s="56"/>
      <c r="B52" s="56"/>
      <c r="C52" s="56"/>
      <c r="D52" s="59"/>
      <c r="E52" s="65"/>
      <c r="F52" s="65"/>
      <c r="G52" s="56"/>
      <c r="H52" s="56"/>
      <c r="I52" s="79"/>
      <c r="K52" s="56"/>
      <c r="L52" s="56"/>
      <c r="M52" s="56"/>
      <c r="N52" s="56"/>
      <c r="O52" s="56"/>
      <c r="P52" s="56"/>
      <c r="Q52" s="56"/>
      <c r="R52" s="56"/>
      <c r="S52" s="56"/>
      <c r="T52" s="56"/>
    </row>
    <row r="53" spans="1:20" s="77" customFormat="1" ht="15" customHeight="1" x14ac:dyDescent="0.2">
      <c r="A53" s="56"/>
      <c r="B53" s="56"/>
      <c r="C53" s="56"/>
      <c r="D53" s="59"/>
      <c r="E53" s="65"/>
      <c r="F53" s="65"/>
      <c r="G53" s="56"/>
      <c r="H53" s="56"/>
      <c r="I53" s="79"/>
      <c r="K53" s="56"/>
      <c r="L53" s="56"/>
      <c r="M53" s="56"/>
      <c r="N53" s="56"/>
      <c r="O53" s="56"/>
      <c r="P53" s="56"/>
      <c r="Q53" s="56"/>
      <c r="R53" s="56"/>
      <c r="S53" s="56"/>
      <c r="T53" s="56"/>
    </row>
    <row r="54" spans="1:20" s="77" customFormat="1" ht="15" customHeight="1" x14ac:dyDescent="0.2">
      <c r="A54" s="56"/>
      <c r="B54" s="56"/>
      <c r="C54" s="56"/>
      <c r="D54" s="59"/>
      <c r="E54" s="65"/>
      <c r="F54" s="65"/>
      <c r="G54" s="56"/>
      <c r="H54" s="56"/>
      <c r="I54" s="79"/>
      <c r="K54" s="56"/>
      <c r="L54" s="56"/>
      <c r="M54" s="56"/>
      <c r="N54" s="56"/>
      <c r="O54" s="56"/>
      <c r="P54" s="56"/>
      <c r="Q54" s="56"/>
      <c r="R54" s="56"/>
      <c r="S54" s="56"/>
      <c r="T54" s="56"/>
    </row>
    <row r="55" spans="1:20" s="77" customFormat="1" ht="15" customHeight="1" x14ac:dyDescent="0.2">
      <c r="A55" s="56"/>
      <c r="B55" s="56"/>
      <c r="C55" s="56"/>
      <c r="D55" s="59"/>
      <c r="E55" s="65"/>
      <c r="F55" s="65"/>
      <c r="G55" s="56"/>
      <c r="H55" s="56"/>
      <c r="I55" s="79"/>
      <c r="K55" s="56"/>
      <c r="L55" s="56"/>
      <c r="M55" s="56"/>
      <c r="N55" s="56"/>
      <c r="O55" s="56"/>
      <c r="P55" s="56"/>
      <c r="Q55" s="56"/>
      <c r="R55" s="56"/>
      <c r="S55" s="56"/>
      <c r="T55" s="56"/>
    </row>
    <row r="56" spans="1:20" s="77" customFormat="1" ht="15" customHeight="1" x14ac:dyDescent="0.2">
      <c r="A56" s="56"/>
      <c r="B56" s="56"/>
      <c r="C56" s="56"/>
      <c r="D56" s="59"/>
      <c r="E56" s="65"/>
      <c r="F56" s="65"/>
      <c r="G56" s="56"/>
      <c r="H56" s="56"/>
      <c r="I56" s="79"/>
      <c r="K56" s="56"/>
      <c r="L56" s="56"/>
      <c r="M56" s="56"/>
      <c r="N56" s="56"/>
      <c r="O56" s="56"/>
      <c r="P56" s="56"/>
      <c r="Q56" s="56"/>
      <c r="R56" s="56"/>
      <c r="S56" s="56"/>
      <c r="T56" s="56"/>
    </row>
    <row r="57" spans="1:20" s="77" customFormat="1" ht="15" customHeight="1" x14ac:dyDescent="0.2">
      <c r="A57" s="56"/>
      <c r="B57" s="56"/>
      <c r="C57" s="56"/>
      <c r="D57" s="59"/>
      <c r="E57" s="65"/>
      <c r="F57" s="65"/>
      <c r="G57" s="56"/>
      <c r="H57" s="56"/>
      <c r="I57" s="79"/>
      <c r="K57" s="56"/>
      <c r="L57" s="56"/>
      <c r="M57" s="56"/>
      <c r="N57" s="56"/>
      <c r="O57" s="56"/>
      <c r="P57" s="56"/>
      <c r="Q57" s="56"/>
      <c r="R57" s="56"/>
      <c r="S57" s="56"/>
      <c r="T57" s="56"/>
    </row>
    <row r="58" spans="1:20" s="77" customFormat="1" ht="15" customHeight="1" x14ac:dyDescent="0.2">
      <c r="A58" s="56"/>
      <c r="B58" s="56"/>
      <c r="C58" s="56"/>
      <c r="D58" s="59"/>
      <c r="E58" s="65"/>
      <c r="F58" s="65"/>
      <c r="G58" s="56"/>
      <c r="H58" s="56"/>
      <c r="I58" s="79"/>
      <c r="K58" s="56"/>
      <c r="L58" s="56"/>
      <c r="M58" s="56"/>
      <c r="N58" s="56"/>
      <c r="O58" s="56"/>
      <c r="P58" s="56"/>
      <c r="Q58" s="56"/>
      <c r="R58" s="56"/>
      <c r="S58" s="56"/>
      <c r="T58" s="56"/>
    </row>
    <row r="59" spans="1:20" s="77" customFormat="1" ht="15" customHeight="1" x14ac:dyDescent="0.2">
      <c r="A59" s="56"/>
      <c r="B59" s="56"/>
      <c r="C59" s="56"/>
      <c r="D59" s="59"/>
      <c r="E59" s="65"/>
      <c r="F59" s="65"/>
      <c r="G59" s="56"/>
      <c r="H59" s="56"/>
      <c r="I59" s="79"/>
      <c r="K59" s="56"/>
      <c r="L59" s="56"/>
      <c r="M59" s="56"/>
      <c r="N59" s="56"/>
      <c r="O59" s="56"/>
      <c r="P59" s="56"/>
      <c r="Q59" s="56"/>
      <c r="R59" s="56"/>
      <c r="S59" s="56"/>
      <c r="T59" s="56"/>
    </row>
    <row r="60" spans="1:20" s="77" customFormat="1" ht="15" customHeight="1" x14ac:dyDescent="0.2">
      <c r="A60" s="56"/>
      <c r="B60" s="56"/>
      <c r="C60" s="56"/>
      <c r="D60" s="59"/>
      <c r="E60" s="65"/>
      <c r="F60" s="65"/>
      <c r="G60" s="56"/>
      <c r="H60" s="56"/>
      <c r="I60" s="79"/>
      <c r="K60" s="56"/>
      <c r="L60" s="56"/>
      <c r="M60" s="56"/>
      <c r="N60" s="56"/>
      <c r="O60" s="56"/>
      <c r="P60" s="56"/>
      <c r="Q60" s="56"/>
      <c r="R60" s="56"/>
      <c r="S60" s="56"/>
      <c r="T60" s="56"/>
    </row>
    <row r="61" spans="1:20" s="77" customFormat="1" ht="15" customHeight="1" x14ac:dyDescent="0.2">
      <c r="A61" s="56"/>
      <c r="B61" s="56"/>
      <c r="C61" s="56"/>
      <c r="D61" s="59"/>
      <c r="E61" s="65"/>
      <c r="F61" s="65"/>
      <c r="G61" s="56"/>
      <c r="H61" s="56"/>
      <c r="I61" s="79"/>
      <c r="K61" s="56"/>
      <c r="L61" s="56"/>
      <c r="M61" s="56"/>
      <c r="N61" s="56"/>
      <c r="O61" s="56"/>
      <c r="P61" s="56"/>
      <c r="Q61" s="56"/>
      <c r="R61" s="56"/>
      <c r="S61" s="56"/>
      <c r="T61" s="56"/>
    </row>
    <row r="62" spans="1:20" s="77" customFormat="1" ht="15" customHeight="1" x14ac:dyDescent="0.2">
      <c r="A62" s="56"/>
      <c r="B62" s="56"/>
      <c r="C62" s="56"/>
      <c r="D62" s="59"/>
      <c r="E62" s="65"/>
      <c r="F62" s="65"/>
      <c r="G62" s="56"/>
      <c r="H62" s="56"/>
      <c r="I62" s="79"/>
      <c r="K62" s="56"/>
      <c r="L62" s="56"/>
      <c r="M62" s="56"/>
      <c r="N62" s="56"/>
      <c r="O62" s="56"/>
      <c r="P62" s="56"/>
      <c r="Q62" s="56"/>
      <c r="R62" s="56"/>
      <c r="S62" s="56"/>
      <c r="T62" s="56"/>
    </row>
    <row r="63" spans="1:20" s="77" customFormat="1" ht="15" customHeight="1" x14ac:dyDescent="0.2">
      <c r="A63" s="56"/>
      <c r="B63" s="56"/>
      <c r="C63" s="56"/>
      <c r="D63" s="59"/>
      <c r="E63" s="65"/>
      <c r="F63" s="65"/>
      <c r="G63" s="56"/>
      <c r="H63" s="56"/>
      <c r="I63" s="79"/>
      <c r="K63" s="56"/>
      <c r="L63" s="56"/>
      <c r="M63" s="56"/>
      <c r="N63" s="56"/>
      <c r="O63" s="56"/>
      <c r="P63" s="56"/>
      <c r="Q63" s="56"/>
      <c r="R63" s="56"/>
      <c r="S63" s="56"/>
      <c r="T63" s="56"/>
    </row>
    <row r="64" spans="1:20" s="77" customFormat="1" ht="15" customHeight="1" x14ac:dyDescent="0.2">
      <c r="A64" s="56"/>
      <c r="B64" s="56"/>
      <c r="C64" s="56"/>
      <c r="D64" s="59"/>
      <c r="E64" s="65"/>
      <c r="F64" s="65"/>
      <c r="G64" s="56"/>
      <c r="H64" s="56"/>
      <c r="I64" s="79"/>
      <c r="K64" s="56"/>
      <c r="L64" s="56"/>
      <c r="M64" s="56"/>
      <c r="N64" s="56"/>
      <c r="O64" s="56"/>
      <c r="P64" s="56"/>
      <c r="Q64" s="56"/>
      <c r="R64" s="56"/>
      <c r="S64" s="56"/>
      <c r="T64" s="56"/>
    </row>
    <row r="65" spans="1:20" s="77" customFormat="1" ht="15" customHeight="1" x14ac:dyDescent="0.2">
      <c r="A65" s="56"/>
      <c r="B65" s="56"/>
      <c r="C65" s="56"/>
      <c r="D65" s="59"/>
      <c r="E65" s="65"/>
      <c r="F65" s="65"/>
      <c r="G65" s="56"/>
      <c r="H65" s="56"/>
      <c r="I65" s="79"/>
      <c r="K65" s="56"/>
      <c r="L65" s="56"/>
      <c r="M65" s="56"/>
      <c r="N65" s="56"/>
      <c r="O65" s="56"/>
      <c r="P65" s="56"/>
      <c r="Q65" s="56"/>
      <c r="R65" s="56"/>
      <c r="S65" s="56"/>
      <c r="T65" s="56"/>
    </row>
    <row r="66" spans="1:20" s="77" customFormat="1" ht="15" customHeight="1" x14ac:dyDescent="0.2">
      <c r="A66" s="56"/>
      <c r="B66" s="56"/>
      <c r="C66" s="56"/>
      <c r="D66" s="59"/>
      <c r="E66" s="65"/>
      <c r="F66" s="65"/>
      <c r="G66" s="56"/>
      <c r="H66" s="56"/>
      <c r="I66" s="79"/>
      <c r="K66" s="56"/>
      <c r="L66" s="56"/>
      <c r="M66" s="56"/>
      <c r="N66" s="56"/>
      <c r="O66" s="56"/>
      <c r="P66" s="56"/>
      <c r="Q66" s="56"/>
      <c r="R66" s="56"/>
      <c r="S66" s="56"/>
      <c r="T66" s="56"/>
    </row>
    <row r="67" spans="1:20" s="77" customFormat="1" ht="15" customHeight="1" x14ac:dyDescent="0.2">
      <c r="A67" s="56"/>
      <c r="B67" s="56"/>
      <c r="C67" s="56"/>
      <c r="D67" s="59"/>
      <c r="E67" s="65"/>
      <c r="F67" s="65"/>
      <c r="G67" s="56"/>
      <c r="H67" s="56"/>
      <c r="I67" s="79"/>
      <c r="K67" s="56"/>
      <c r="L67" s="56"/>
      <c r="M67" s="56"/>
      <c r="N67" s="56"/>
      <c r="O67" s="56"/>
      <c r="P67" s="56"/>
      <c r="Q67" s="56"/>
      <c r="R67" s="56"/>
      <c r="S67" s="56"/>
      <c r="T67" s="56"/>
    </row>
    <row r="68" spans="1:20" s="77" customFormat="1" ht="15" customHeight="1" x14ac:dyDescent="0.2">
      <c r="A68" s="56"/>
      <c r="B68" s="56"/>
      <c r="C68" s="56"/>
      <c r="D68" s="59"/>
      <c r="E68" s="65"/>
      <c r="F68" s="65"/>
      <c r="G68" s="56"/>
      <c r="H68" s="56"/>
      <c r="I68" s="79"/>
      <c r="K68" s="56"/>
      <c r="L68" s="56"/>
      <c r="M68" s="56"/>
      <c r="N68" s="56"/>
      <c r="O68" s="56"/>
      <c r="P68" s="56"/>
      <c r="Q68" s="56"/>
      <c r="R68" s="56"/>
      <c r="S68" s="56"/>
      <c r="T68" s="56"/>
    </row>
    <row r="69" spans="1:20" s="77" customFormat="1" ht="15" customHeight="1" x14ac:dyDescent="0.2">
      <c r="A69" s="56"/>
      <c r="B69" s="56"/>
      <c r="C69" s="56"/>
      <c r="D69" s="59"/>
      <c r="E69" s="65"/>
      <c r="F69" s="65"/>
      <c r="G69" s="56"/>
      <c r="H69" s="56"/>
      <c r="I69" s="79"/>
      <c r="K69" s="56"/>
      <c r="L69" s="56"/>
      <c r="M69" s="56"/>
      <c r="N69" s="56"/>
      <c r="O69" s="56"/>
      <c r="P69" s="56"/>
      <c r="Q69" s="56"/>
      <c r="R69" s="56"/>
      <c r="S69" s="56"/>
      <c r="T69" s="56"/>
    </row>
    <row r="70" spans="1:20" s="77" customFormat="1" ht="15" customHeight="1" x14ac:dyDescent="0.2">
      <c r="A70" s="56"/>
      <c r="B70" s="56"/>
      <c r="C70" s="56"/>
      <c r="D70" s="59"/>
      <c r="E70" s="65"/>
      <c r="F70" s="65"/>
      <c r="G70" s="56"/>
      <c r="H70" s="56"/>
      <c r="I70" s="79"/>
      <c r="K70" s="56"/>
      <c r="L70" s="56"/>
      <c r="M70" s="56"/>
      <c r="N70" s="56"/>
      <c r="O70" s="56"/>
      <c r="P70" s="56"/>
      <c r="Q70" s="56"/>
      <c r="R70" s="56"/>
      <c r="S70" s="56"/>
      <c r="T70" s="56"/>
    </row>
    <row r="71" spans="1:20" s="77" customFormat="1" ht="15" customHeight="1" x14ac:dyDescent="0.2">
      <c r="A71" s="56"/>
      <c r="B71" s="56"/>
      <c r="C71" s="56"/>
      <c r="D71" s="59"/>
      <c r="E71" s="65"/>
      <c r="F71" s="65"/>
      <c r="G71" s="56"/>
      <c r="H71" s="56"/>
      <c r="I71" s="79"/>
      <c r="K71" s="56"/>
      <c r="L71" s="56"/>
      <c r="M71" s="56"/>
      <c r="N71" s="56"/>
      <c r="O71" s="56"/>
      <c r="P71" s="56"/>
      <c r="Q71" s="56"/>
      <c r="R71" s="56"/>
      <c r="S71" s="56"/>
      <c r="T71" s="56"/>
    </row>
    <row r="72" spans="1:20" s="77" customFormat="1" ht="15" customHeight="1" x14ac:dyDescent="0.2">
      <c r="A72" s="56"/>
      <c r="B72" s="56"/>
      <c r="C72" s="56"/>
      <c r="D72" s="59"/>
      <c r="E72" s="65"/>
      <c r="F72" s="65"/>
      <c r="G72" s="56"/>
      <c r="H72" s="56"/>
      <c r="I72" s="79"/>
      <c r="K72" s="56"/>
      <c r="L72" s="56"/>
      <c r="M72" s="56"/>
      <c r="N72" s="56"/>
      <c r="O72" s="56"/>
      <c r="P72" s="56"/>
      <c r="Q72" s="56"/>
      <c r="R72" s="56"/>
      <c r="S72" s="56"/>
      <c r="T72" s="56"/>
    </row>
    <row r="73" spans="1:20" s="77" customFormat="1" ht="15" customHeight="1" x14ac:dyDescent="0.2">
      <c r="A73" s="56"/>
      <c r="B73" s="56"/>
      <c r="C73" s="56"/>
      <c r="D73" s="59"/>
      <c r="E73" s="65"/>
      <c r="F73" s="65"/>
      <c r="G73" s="56"/>
      <c r="H73" s="56"/>
      <c r="I73" s="79"/>
      <c r="K73" s="56"/>
      <c r="L73" s="56"/>
      <c r="M73" s="56"/>
      <c r="N73" s="56"/>
      <c r="O73" s="56"/>
      <c r="P73" s="56"/>
      <c r="Q73" s="56"/>
      <c r="R73" s="56"/>
      <c r="S73" s="56"/>
      <c r="T73" s="56"/>
    </row>
    <row r="74" spans="1:20" s="77" customFormat="1" ht="15" customHeight="1" x14ac:dyDescent="0.2">
      <c r="A74" s="56"/>
      <c r="B74" s="56"/>
      <c r="C74" s="56"/>
      <c r="D74" s="59"/>
      <c r="E74" s="65"/>
      <c r="F74" s="65"/>
      <c r="G74" s="56"/>
      <c r="H74" s="56"/>
      <c r="I74" s="79"/>
      <c r="K74" s="56"/>
      <c r="L74" s="56"/>
      <c r="M74" s="56"/>
      <c r="N74" s="56"/>
      <c r="O74" s="56"/>
      <c r="P74" s="56"/>
      <c r="Q74" s="56"/>
      <c r="R74" s="56"/>
      <c r="S74" s="56"/>
      <c r="T74" s="56"/>
    </row>
    <row r="75" spans="1:20" s="77" customFormat="1" ht="15" customHeight="1" x14ac:dyDescent="0.2">
      <c r="A75" s="56"/>
      <c r="B75" s="56"/>
      <c r="C75" s="56"/>
      <c r="D75" s="59"/>
      <c r="E75" s="65"/>
      <c r="F75" s="65"/>
      <c r="G75" s="56"/>
      <c r="H75" s="56"/>
      <c r="I75" s="79"/>
      <c r="K75" s="56"/>
      <c r="L75" s="56"/>
      <c r="M75" s="56"/>
      <c r="N75" s="56"/>
      <c r="O75" s="56"/>
      <c r="P75" s="56"/>
      <c r="Q75" s="56"/>
      <c r="R75" s="56"/>
      <c r="S75" s="56"/>
      <c r="T75" s="56"/>
    </row>
    <row r="76" spans="1:20" s="77" customFormat="1" ht="15" customHeight="1" x14ac:dyDescent="0.2">
      <c r="A76" s="56"/>
      <c r="B76" s="56"/>
      <c r="C76" s="56"/>
      <c r="D76" s="59"/>
      <c r="E76" s="65"/>
      <c r="F76" s="65"/>
      <c r="G76" s="56"/>
      <c r="H76" s="56"/>
      <c r="I76" s="79"/>
      <c r="K76" s="56"/>
      <c r="L76" s="56"/>
      <c r="M76" s="56"/>
      <c r="N76" s="56"/>
      <c r="O76" s="56"/>
      <c r="P76" s="56"/>
      <c r="Q76" s="56"/>
      <c r="R76" s="56"/>
      <c r="S76" s="56"/>
      <c r="T76" s="56"/>
    </row>
    <row r="77" spans="1:20" s="77" customFormat="1" ht="15" customHeight="1" x14ac:dyDescent="0.2">
      <c r="A77" s="56"/>
      <c r="B77" s="56"/>
      <c r="C77" s="56"/>
      <c r="D77" s="59"/>
      <c r="E77" s="65"/>
      <c r="F77" s="65"/>
      <c r="G77" s="56"/>
      <c r="H77" s="56"/>
      <c r="I77" s="79"/>
      <c r="K77" s="56"/>
      <c r="L77" s="56"/>
      <c r="M77" s="56"/>
      <c r="N77" s="56"/>
      <c r="O77" s="56"/>
      <c r="P77" s="56"/>
      <c r="Q77" s="56"/>
      <c r="R77" s="56"/>
      <c r="S77" s="56"/>
      <c r="T77" s="56"/>
    </row>
    <row r="78" spans="1:20" s="77" customFormat="1" ht="15" customHeight="1" x14ac:dyDescent="0.2">
      <c r="A78" s="56"/>
      <c r="B78" s="56"/>
      <c r="C78" s="56"/>
      <c r="D78" s="59"/>
      <c r="E78" s="65"/>
      <c r="F78" s="65"/>
      <c r="G78" s="56"/>
      <c r="H78" s="56"/>
      <c r="I78" s="79"/>
      <c r="K78" s="56"/>
      <c r="L78" s="56"/>
      <c r="M78" s="56"/>
      <c r="N78" s="56"/>
      <c r="O78" s="56"/>
      <c r="P78" s="56"/>
      <c r="Q78" s="56"/>
      <c r="R78" s="56"/>
      <c r="S78" s="56"/>
      <c r="T78" s="56"/>
    </row>
    <row r="79" spans="1:20" s="77" customFormat="1" ht="15" customHeight="1" x14ac:dyDescent="0.2">
      <c r="A79" s="56"/>
      <c r="B79" s="56"/>
      <c r="C79" s="56"/>
      <c r="D79" s="59"/>
      <c r="E79" s="65"/>
      <c r="F79" s="65"/>
      <c r="G79" s="56"/>
      <c r="H79" s="56"/>
      <c r="I79" s="79"/>
      <c r="K79" s="56"/>
      <c r="L79" s="56"/>
      <c r="M79" s="56"/>
      <c r="N79" s="56"/>
      <c r="O79" s="56"/>
      <c r="P79" s="56"/>
      <c r="Q79" s="56"/>
      <c r="R79" s="56"/>
      <c r="S79" s="56"/>
      <c r="T79" s="56"/>
    </row>
    <row r="80" spans="1:20" s="77" customFormat="1" ht="15" customHeight="1" x14ac:dyDescent="0.2">
      <c r="A80" s="56"/>
      <c r="B80" s="56"/>
      <c r="C80" s="56"/>
      <c r="D80" s="59"/>
      <c r="E80" s="65"/>
      <c r="F80" s="65"/>
      <c r="G80" s="56"/>
      <c r="H80" s="56"/>
      <c r="I80" s="79"/>
      <c r="K80" s="56"/>
      <c r="L80" s="56"/>
      <c r="M80" s="56"/>
      <c r="N80" s="56"/>
      <c r="O80" s="56"/>
      <c r="P80" s="56"/>
      <c r="Q80" s="56"/>
      <c r="R80" s="56"/>
      <c r="S80" s="56"/>
      <c r="T80" s="56"/>
    </row>
  </sheetData>
  <mergeCells count="8">
    <mergeCell ref="F7:F9"/>
    <mergeCell ref="A7:A9"/>
    <mergeCell ref="A2:E2"/>
    <mergeCell ref="B7:B9"/>
    <mergeCell ref="C7:C9"/>
    <mergeCell ref="D7:D9"/>
    <mergeCell ref="E7:E9"/>
    <mergeCell ref="A5:F5"/>
  </mergeCells>
  <hyperlinks>
    <hyperlink ref="A2" r:id="rId1" display="www.cbo.gov/publication/45010"/>
    <hyperlink ref="A2:D2" r:id="rId2" display="www.cbo.gov/publication/49892"/>
    <hyperlink ref="A24" location="Contents!A1" display="Back to Table of Contents"/>
  </hyperlinks>
  <pageMargins left="0.75" right="0.75" top="0.75" bottom="0.75" header="0.3" footer="0.3"/>
  <pageSetup scale="21"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Contents</vt:lpstr>
      <vt:lpstr>Figure 1</vt:lpstr>
      <vt:lpstr>Figure 2</vt:lpstr>
      <vt:lpstr>Figure 3</vt:lpstr>
      <vt:lpstr>Figure 4</vt:lpstr>
      <vt:lpstr>Figure 5</vt:lpstr>
      <vt:lpstr>Box Figure 1</vt:lpstr>
    </vt:vector>
  </TitlesOfParts>
  <Company>CBO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Jeanine Rees</dc:creator>
  <cp:lastModifiedBy>Rebecca Lanning</cp:lastModifiedBy>
  <cp:lastPrinted>2019-01-22T22:56:00Z</cp:lastPrinted>
  <dcterms:created xsi:type="dcterms:W3CDTF">2014-01-30T23:09:06Z</dcterms:created>
  <dcterms:modified xsi:type="dcterms:W3CDTF">2019-05-01T18:29:03Z</dcterms:modified>
</cp:coreProperties>
</file>